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omments6.xml" ContentType="application/vnd.openxmlformats-officedocument.spreadsheetml.comments+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r.Abdekhoda\Desktop\"/>
    </mc:Choice>
  </mc:AlternateContent>
  <bookViews>
    <workbookView xWindow="0" yWindow="60" windowWidth="20736" windowHeight="9348" firstSheet="2" activeTab="6"/>
  </bookViews>
  <sheets>
    <sheet name="گروه مدیریت خدمات" sheetId="1" r:id="rId1"/>
    <sheet name="گروه فناوری اطلاعات سلامت" sheetId="2" r:id="rId2"/>
    <sheet name="گروه کتابداری و اطلاع رسانی" sheetId="3" r:id="rId3"/>
    <sheet name="گروه اقتصاد سلامت" sheetId="4" r:id="rId4"/>
    <sheet name="مجموع دانشکده" sheetId="5" r:id="rId5"/>
    <sheet name="دانشکده های مدیریت کشور" sheetId="9" r:id="rId6"/>
    <sheet name="تعداد مقاله و استناد اسکوپوس " sheetId="10" r:id="rId7"/>
    <sheet name="نمودارمقایسه ای" sheetId="11" r:id="rId8"/>
    <sheet name="تحلیل علم سنجی" sheetId="13" r:id="rId9"/>
  </sheets>
  <definedNames>
    <definedName name="_xlnm._FilterDatabase" localSheetId="6" hidden="1">'تعداد مقاله و استناد اسکوپوس '!$A$1:$C$1</definedName>
    <definedName name="_xlnm._FilterDatabase" localSheetId="5" hidden="1">'دانشکده های مدیریت کشور'!$A$33:$H$33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4" l="1"/>
  <c r="Q19" i="4" l="1"/>
  <c r="P20" i="4"/>
  <c r="P19" i="4"/>
  <c r="O20" i="4"/>
  <c r="O19" i="4"/>
  <c r="L20" i="4"/>
  <c r="L19" i="4"/>
  <c r="K20" i="4"/>
  <c r="J20" i="4"/>
  <c r="J19" i="4"/>
  <c r="I20" i="4"/>
  <c r="I19" i="4"/>
  <c r="H20" i="4"/>
  <c r="H19" i="4"/>
  <c r="G20" i="4"/>
  <c r="G19" i="4"/>
  <c r="E20" i="4"/>
  <c r="E19" i="4"/>
  <c r="D19" i="4"/>
  <c r="C20" i="4"/>
  <c r="C19" i="4"/>
  <c r="L14" i="3"/>
  <c r="L13" i="3"/>
  <c r="K14" i="3"/>
  <c r="K13" i="3"/>
  <c r="J14" i="3"/>
  <c r="J13" i="3"/>
  <c r="I14" i="3"/>
  <c r="I13" i="3"/>
  <c r="H14" i="3"/>
  <c r="H13" i="3"/>
  <c r="G14" i="3"/>
  <c r="G13" i="3"/>
  <c r="E14" i="3"/>
  <c r="E13" i="3"/>
  <c r="D13" i="3"/>
  <c r="C14" i="3"/>
  <c r="C13" i="3"/>
  <c r="Q26" i="2"/>
  <c r="Q25" i="2"/>
  <c r="P26" i="2"/>
  <c r="P25" i="2"/>
  <c r="O25" i="2"/>
  <c r="L26" i="2"/>
  <c r="L25" i="2"/>
  <c r="K26" i="2"/>
  <c r="K25" i="2"/>
  <c r="J26" i="2"/>
  <c r="J25" i="2"/>
  <c r="I26" i="2"/>
  <c r="I25" i="2"/>
  <c r="H26" i="2"/>
  <c r="H25" i="2"/>
  <c r="G26" i="2"/>
  <c r="G25" i="2"/>
  <c r="E26" i="2"/>
  <c r="E25" i="2"/>
  <c r="C26" i="2"/>
  <c r="C25" i="2"/>
  <c r="R35" i="1" l="1"/>
  <c r="R34" i="1"/>
  <c r="Q35" i="1"/>
  <c r="Q34" i="1"/>
  <c r="P35" i="1"/>
  <c r="P34" i="1"/>
  <c r="O35" i="1"/>
  <c r="O34" i="1"/>
  <c r="L35" i="1"/>
  <c r="L34" i="1"/>
  <c r="K35" i="1"/>
  <c r="K34" i="1"/>
  <c r="J35" i="1"/>
  <c r="J34" i="1"/>
  <c r="I35" i="1"/>
  <c r="I34" i="1"/>
  <c r="H35" i="1"/>
  <c r="H34" i="1"/>
  <c r="G35" i="1"/>
  <c r="G34" i="1"/>
  <c r="E35" i="1"/>
  <c r="E34" i="1"/>
  <c r="C35" i="1"/>
  <c r="C34" i="1"/>
  <c r="F19" i="4" l="1"/>
  <c r="F25" i="2"/>
  <c r="R19" i="4" l="1"/>
  <c r="R25" i="2"/>
</calcChain>
</file>

<file path=xl/comments1.xml><?xml version="1.0" encoding="utf-8"?>
<comments xmlns="http://schemas.openxmlformats.org/spreadsheetml/2006/main">
  <authors>
    <author>Dr.MA</author>
  </authors>
  <commentList>
    <comment ref="D3" authorId="0" shapeId="0">
      <text>
        <r>
          <rPr>
            <b/>
            <sz val="9"/>
            <color indexed="81"/>
            <rFont val="Tahoma"/>
            <charset val="178"/>
          </rPr>
          <t>Dr.MA:</t>
        </r>
        <r>
          <rPr>
            <sz val="9"/>
            <color indexed="81"/>
            <rFont val="Tahoma"/>
            <charset val="178"/>
          </rPr>
          <t xml:space="preserve">
مجموع طرح های عقد قرارداد بر مبنای محاسبه مجری اول است</t>
        </r>
      </text>
    </comment>
    <comment ref="I3" authorId="0" shapeId="0">
      <text>
        <r>
          <rPr>
            <b/>
            <sz val="9"/>
            <color indexed="81"/>
            <rFont val="Tahoma"/>
            <charset val="178"/>
          </rPr>
          <t>Dr.MA:</t>
        </r>
        <r>
          <rPr>
            <sz val="9"/>
            <color indexed="81"/>
            <rFont val="Tahoma"/>
            <charset val="178"/>
          </rPr>
          <t xml:space="preserve">
بر مبنای مشارکت اساتید در پایان نامه های به عنوان استاد راهنما و مشاور محاسبه شد است</t>
        </r>
      </text>
    </comment>
  </commentList>
</comments>
</file>

<file path=xl/comments2.xml><?xml version="1.0" encoding="utf-8"?>
<comments xmlns="http://schemas.openxmlformats.org/spreadsheetml/2006/main">
  <authors>
    <author>Dr.MA</author>
  </authors>
  <commentList>
    <comment ref="D3" authorId="0" shapeId="0">
      <text>
        <r>
          <rPr>
            <b/>
            <sz val="9"/>
            <color indexed="81"/>
            <rFont val="Tahoma"/>
            <charset val="178"/>
          </rPr>
          <t>Dr.MA:</t>
        </r>
        <r>
          <rPr>
            <sz val="9"/>
            <color indexed="81"/>
            <rFont val="Tahoma"/>
            <charset val="178"/>
          </rPr>
          <t xml:space="preserve">
مجموع طرح های عقد قرارداد بر مبنای محاسبه مجری اول است</t>
        </r>
      </text>
    </comment>
    <comment ref="I3" authorId="0" shapeId="0">
      <text>
        <r>
          <rPr>
            <b/>
            <sz val="9"/>
            <color indexed="81"/>
            <rFont val="Tahoma"/>
            <charset val="178"/>
          </rPr>
          <t>Dr.MA:</t>
        </r>
        <r>
          <rPr>
            <sz val="9"/>
            <color indexed="81"/>
            <rFont val="Tahoma"/>
            <charset val="178"/>
          </rPr>
          <t xml:space="preserve">
بر مبنای مشارکت اساتید در پایان نامه های به عنوان استاد راهنما و مشاور محاسبه شد است</t>
        </r>
      </text>
    </comment>
  </commentList>
</comments>
</file>

<file path=xl/comments3.xml><?xml version="1.0" encoding="utf-8"?>
<comments xmlns="http://schemas.openxmlformats.org/spreadsheetml/2006/main">
  <authors>
    <author>Dr.MA</author>
  </authors>
  <commentList>
    <comment ref="D3" authorId="0" shapeId="0">
      <text>
        <r>
          <rPr>
            <b/>
            <sz val="9"/>
            <color indexed="81"/>
            <rFont val="Tahoma"/>
            <charset val="178"/>
          </rPr>
          <t>Dr.MA:</t>
        </r>
        <r>
          <rPr>
            <sz val="9"/>
            <color indexed="81"/>
            <rFont val="Tahoma"/>
            <charset val="178"/>
          </rPr>
          <t xml:space="preserve">
مجموع طرح های عقد قرارداد بر مبنای محاسبه مجری اول است</t>
        </r>
      </text>
    </comment>
    <comment ref="I3" authorId="0" shapeId="0">
      <text>
        <r>
          <rPr>
            <b/>
            <sz val="9"/>
            <color indexed="81"/>
            <rFont val="Tahoma"/>
            <charset val="178"/>
          </rPr>
          <t>Dr.MA:</t>
        </r>
        <r>
          <rPr>
            <sz val="9"/>
            <color indexed="81"/>
            <rFont val="Tahoma"/>
            <charset val="178"/>
          </rPr>
          <t xml:space="preserve">
بر مبنای مشارکت اساتید در پایان نامه های به عنوان استاد راهنما و مشاور محاسبه شد است</t>
        </r>
      </text>
    </comment>
  </commentList>
</comments>
</file>

<file path=xl/comments4.xml><?xml version="1.0" encoding="utf-8"?>
<comments xmlns="http://schemas.openxmlformats.org/spreadsheetml/2006/main">
  <authors>
    <author>Dr.MA</author>
  </authors>
  <commentList>
    <comment ref="D3" authorId="0" shapeId="0">
      <text>
        <r>
          <rPr>
            <b/>
            <sz val="9"/>
            <color indexed="81"/>
            <rFont val="Tahoma"/>
            <charset val="178"/>
          </rPr>
          <t>Dr.MA:</t>
        </r>
        <r>
          <rPr>
            <sz val="9"/>
            <color indexed="81"/>
            <rFont val="Tahoma"/>
            <charset val="178"/>
          </rPr>
          <t xml:space="preserve">
مجموع طرح های عقد قرارداد بر مبنای محاسبه مجری اول است</t>
        </r>
      </text>
    </comment>
    <comment ref="I3" authorId="0" shapeId="0">
      <text>
        <r>
          <rPr>
            <b/>
            <sz val="9"/>
            <color indexed="81"/>
            <rFont val="Tahoma"/>
            <charset val="178"/>
          </rPr>
          <t>Dr.MA:</t>
        </r>
        <r>
          <rPr>
            <sz val="9"/>
            <color indexed="81"/>
            <rFont val="Tahoma"/>
            <charset val="178"/>
          </rPr>
          <t xml:space="preserve">
بر مبنای مشارکت اساتید در پایان نامه های به عنوان استاد راهنما و مشاور محاسبه شد است</t>
        </r>
      </text>
    </comment>
  </commentList>
</comments>
</file>

<file path=xl/comments5.xml><?xml version="1.0" encoding="utf-8"?>
<comments xmlns="http://schemas.openxmlformats.org/spreadsheetml/2006/main">
  <authors>
    <author>Dr.MA</author>
  </authors>
  <commentList>
    <comment ref="D3" authorId="0" shapeId="0">
      <text>
        <r>
          <rPr>
            <b/>
            <sz val="9"/>
            <color indexed="81"/>
            <rFont val="Tahoma"/>
            <charset val="178"/>
          </rPr>
          <t>Dr.MA:</t>
        </r>
        <r>
          <rPr>
            <sz val="9"/>
            <color indexed="81"/>
            <rFont val="Tahoma"/>
            <charset val="178"/>
          </rPr>
          <t xml:space="preserve">
مجموع طرح های عقد قرارداد بر مبنای محاسبه تعداد قراردادهای منعقد توسط دانشکده است</t>
        </r>
      </text>
    </comment>
    <comment ref="I3" authorId="0" shapeId="0">
      <text>
        <r>
          <rPr>
            <b/>
            <sz val="9"/>
            <color indexed="81"/>
            <rFont val="Tahoma"/>
            <charset val="178"/>
          </rPr>
          <t>Dr.MA:</t>
        </r>
        <r>
          <rPr>
            <sz val="9"/>
            <color indexed="81"/>
            <rFont val="Tahoma"/>
            <charset val="178"/>
          </rPr>
          <t xml:space="preserve">
بر مبنای تعداد پایان نامه های دفاع شده محاسبه شده است</t>
        </r>
      </text>
    </comment>
  </commentList>
</comments>
</file>

<file path=xl/comments6.xml><?xml version="1.0" encoding="utf-8"?>
<comments xmlns="http://schemas.openxmlformats.org/spreadsheetml/2006/main">
  <authors>
    <author>Dr.MA</author>
  </authors>
  <commentList>
    <comment ref="B1" authorId="0" shapeId="0">
      <text>
        <r>
          <rPr>
            <b/>
            <sz val="9"/>
            <color indexed="81"/>
            <rFont val="Tahoma"/>
            <charset val="178"/>
          </rPr>
          <t>Dr.MA:</t>
        </r>
        <r>
          <rPr>
            <sz val="9"/>
            <color indexed="81"/>
            <rFont val="Tahoma"/>
            <charset val="178"/>
          </rPr>
          <t xml:space="preserve">
تاریخ استخراج اطلاعات 1399/11/08 می باشد. مقالات پرنویسنده محاسبه نشده است.</t>
        </r>
      </text>
    </comment>
  </commentList>
</comments>
</file>

<file path=xl/sharedStrings.xml><?xml version="1.0" encoding="utf-8"?>
<sst xmlns="http://schemas.openxmlformats.org/spreadsheetml/2006/main" count="380" uniqueCount="180">
  <si>
    <t>نام و نام خانوادگی</t>
  </si>
  <si>
    <t>طرح های تحقیقاتی</t>
  </si>
  <si>
    <t>داوری طرح</t>
  </si>
  <si>
    <t xml:space="preserve">کتاب تالیفی </t>
  </si>
  <si>
    <t>پایان نامه</t>
  </si>
  <si>
    <t>مقالات</t>
  </si>
  <si>
    <t>شاخص علم سنجی</t>
  </si>
  <si>
    <t>در دست داوری</t>
  </si>
  <si>
    <t>راهنما</t>
  </si>
  <si>
    <t>مشاور</t>
  </si>
  <si>
    <t>دفاع شده</t>
  </si>
  <si>
    <t>ISI</t>
  </si>
  <si>
    <t>Scopus</t>
  </si>
  <si>
    <t>Google Scholar</t>
  </si>
  <si>
    <t>H (WOS)</t>
  </si>
  <si>
    <t xml:space="preserve">H (Scopus) </t>
  </si>
  <si>
    <t>مجموع</t>
  </si>
  <si>
    <t xml:space="preserve"> </t>
  </si>
  <si>
    <t>نام دانشکده</t>
  </si>
  <si>
    <t>تعداد اعضای هیئت علمی</t>
  </si>
  <si>
    <t>تعداد مقاله</t>
  </si>
  <si>
    <t xml:space="preserve">تعداد استناد </t>
  </si>
  <si>
    <t>مقاله به ازای هیات علمی</t>
  </si>
  <si>
    <t>استناد به ازای هیات علمی</t>
  </si>
  <si>
    <t>دانشکده مدیریت و اطلاع رسانی پزشکی ایران</t>
  </si>
  <si>
    <t>دانشکده مدیریت و اطلاع رسانی پزشکی کرمان</t>
  </si>
  <si>
    <t>دانشکده مدیریت و اطلاع رسانی پزشکی تبریز</t>
  </si>
  <si>
    <t>دانشکده مدیریت و اطلاع رسانی پزشکی شیراز</t>
  </si>
  <si>
    <t>دانشکده مدیریت و اطلاع رسانی پزشکی اصفهان</t>
  </si>
  <si>
    <t>دانشکده مدیریت و اطلاع رسانی پزشکی آبادان</t>
  </si>
  <si>
    <t>دانشکده مدیریت و اطلاع رسانی پزشکی علوم پزشکی تبریز</t>
  </si>
  <si>
    <t>نسبت مقاله به ازای هیات علمی در ISI</t>
  </si>
  <si>
    <t>نسبت مقاله به ازای هیات علمی در Scopus</t>
  </si>
  <si>
    <t>نسبت مقاله به ازای هیات علمی در Google Scholar</t>
  </si>
  <si>
    <t>چارک مقالات بر اساس اسکوپوس</t>
  </si>
  <si>
    <t>Q1</t>
  </si>
  <si>
    <t>Q2</t>
  </si>
  <si>
    <t>Q3</t>
  </si>
  <si>
    <t>Q4</t>
  </si>
  <si>
    <t>کد استاد</t>
  </si>
  <si>
    <t>دکتر علی جنتی</t>
  </si>
  <si>
    <t>نام استاد</t>
  </si>
  <si>
    <t>دکتر جعفر صادق تبریزی</t>
  </si>
  <si>
    <t>دکتر لیلا دشمنگیر</t>
  </si>
  <si>
    <t>دکتر جواد بابایی</t>
  </si>
  <si>
    <t>دکتر شهلا دمنابی</t>
  </si>
  <si>
    <t>دکتر پیمان رضایی</t>
  </si>
  <si>
    <t>دکتر لیلا راننده کلانکش</t>
  </si>
  <si>
    <t>دکتر زینب محمدزاده</t>
  </si>
  <si>
    <t>دکتر شفیع حبیبی</t>
  </si>
  <si>
    <t>دکتر محمدهیوا عبدخدا</t>
  </si>
  <si>
    <t>دکتر علی ایمانی</t>
  </si>
  <si>
    <t>دکتر محمود یوسفی</t>
  </si>
  <si>
    <t>دکتر بهزاد نجفی</t>
  </si>
  <si>
    <t>دکتر علیرضا محبوب اهری</t>
  </si>
  <si>
    <t>دکتر شیرین نصرت نژاد</t>
  </si>
  <si>
    <t>سال</t>
  </si>
  <si>
    <t>شاخص</t>
  </si>
  <si>
    <t>استناد به ازای مقاله</t>
  </si>
  <si>
    <t>عقد قرارداد</t>
  </si>
  <si>
    <t>گزارش علم سنجی دانشکده های مدیریت و اطلاع رسانی پزشکی کشور بر اساس دادگان Scopus در سال 2018</t>
  </si>
  <si>
    <t>گزارش علم سنجی دانشکده های مدیریت و اطلاع رسانی پزشکی کشور بر اساس دادگان Scopus در سال 2019</t>
  </si>
  <si>
    <t>دکتر معصومه قلی زاده</t>
  </si>
  <si>
    <t>دکتر کمال قلی پور</t>
  </si>
  <si>
    <t>دکتر رعنا غلامزاده نیکجو</t>
  </si>
  <si>
    <t xml:space="preserve">دکتر وحیده زارع </t>
  </si>
  <si>
    <t>دکتر رحیم خدایاری زرنق</t>
  </si>
  <si>
    <t>دکتر فرامروز پور اصغر</t>
  </si>
  <si>
    <t>دکتر طاها صمدسلطانی</t>
  </si>
  <si>
    <t>دکتر رضا فردوسی بیرامی</t>
  </si>
  <si>
    <t>دکتر صابر اعظمی آغداش</t>
  </si>
  <si>
    <t>نام  و نام خانوادگی استاد</t>
  </si>
  <si>
    <t>تعداد مقالات Scopus</t>
  </si>
  <si>
    <t>تعداد مقالات ISI</t>
  </si>
  <si>
    <t>تعداد طرح های عقد قرارداد</t>
  </si>
  <si>
    <t>تعداد طرح های تحت داوری</t>
  </si>
  <si>
    <t>میانگین داوری طرح ها از ورود به دانشکده تا دریافت کد اخلاق</t>
  </si>
  <si>
    <t>میزان بودجه درخواستی به ریال</t>
  </si>
  <si>
    <t>تعداد مقالات گوگل اسکالر</t>
  </si>
  <si>
    <t>نسبت مقاله به ازای هیات علمی</t>
  </si>
  <si>
    <t>تعداد مقاله به ازای هیات علمی</t>
  </si>
  <si>
    <t>تعداد استناد به ازای مقاله</t>
  </si>
  <si>
    <t>تعداد استناد به ازای هیات علمی</t>
  </si>
  <si>
    <t>s</t>
  </si>
  <si>
    <t>سهم گروه های اموزشی از مقالات در ای.اس.ای</t>
  </si>
  <si>
    <t>فناوری اطلاعات سلامت</t>
  </si>
  <si>
    <t>کتابداری و اطلاع رسانی پزشکی</t>
  </si>
  <si>
    <t>اقتصاد سلامت</t>
  </si>
  <si>
    <t>سهم گروه های اموزشی از مقالات در اسکوپوس</t>
  </si>
  <si>
    <t>سهم گروه های اموزشی از مقالات در گوگل اسکالر</t>
  </si>
  <si>
    <t>سهم گروه های اموزشی از مقالات در ای.اس.ای با احتساب نسبت مقاله به هیات علمی</t>
  </si>
  <si>
    <t>سهم گروه های اموزشی از مقالات در اسکوپوس با احتساب نسبت مقاله به هیات علمی</t>
  </si>
  <si>
    <t>سهم گروه های اموزشی از مقالات در گوگل اسکالر با احتساب نسبت مقاله به هیات علمی</t>
  </si>
  <si>
    <t>میزان بودجه درخواستی</t>
  </si>
  <si>
    <t>میانگین داوری طرح ها</t>
  </si>
  <si>
    <t>تعداد طرحهای تحت داوری و عقد قرارداد</t>
  </si>
  <si>
    <t>آمار مقایسه ای مقالات</t>
  </si>
  <si>
    <t>گزارش علم سنجی دانشکده های مدیریت و اطلاع رسانی پزشکی کشور بر اساس دادگان Scopus در سال 2020</t>
  </si>
  <si>
    <t>تعداد مقالات نمایه شده در پایگاه اسکوپوس در سال 2020</t>
  </si>
  <si>
    <t>تعداد استنادات دریافتی در پایگاه اسکوپوس در سال 2020</t>
  </si>
  <si>
    <t>گزارش  فعالیت های تحقیقاتی گروه مدیریت و سیاست گذاری سلامت در سال2020-2018</t>
  </si>
  <si>
    <t>گزارش  فعالیت های تحقیقاتی گروه فناوری اطلاعات سلامت در سال2020-2018</t>
  </si>
  <si>
    <t xml:space="preserve"> گزارش  فعالیت های تحقیقاتی گروه کتابداری و اطلاع رسانی پزشکی در سال2020-2018</t>
  </si>
  <si>
    <t>گزارش  فعالیت های تحقیقاتی گروه اقتصاد سلامت در سال2020-2018</t>
  </si>
  <si>
    <t xml:space="preserve">  گزارش  فعالیت های تحقیقاتی دانشکده مدیریت و اطلاع رسانی پزشکی در سال2020-2018</t>
  </si>
  <si>
    <t xml:space="preserve">سال </t>
  </si>
  <si>
    <t>رشد 15%</t>
  </si>
  <si>
    <t>رشد 137%</t>
  </si>
  <si>
    <t>رشد 900%</t>
  </si>
  <si>
    <t>رشد 39%</t>
  </si>
  <si>
    <t>رشد 42%</t>
  </si>
  <si>
    <t>رشد 37%</t>
  </si>
  <si>
    <t xml:space="preserve">دفاع شده </t>
  </si>
  <si>
    <t>رشد 33%</t>
  </si>
  <si>
    <t>رشد 50%</t>
  </si>
  <si>
    <t>رشد 32%</t>
  </si>
  <si>
    <t>رشد 121%</t>
  </si>
  <si>
    <t>رشد 47%</t>
  </si>
  <si>
    <t>رشد 575%</t>
  </si>
  <si>
    <t>رشد 255%</t>
  </si>
  <si>
    <t>رشد 184%</t>
  </si>
  <si>
    <t>رشد 750%</t>
  </si>
  <si>
    <t>رشد 8 %</t>
  </si>
  <si>
    <t>علم سنجی دانشکده های هم نام بر اساس اطلاعات سامانه علم سنجی کشور</t>
  </si>
  <si>
    <t>پایان نامه های دفاع شده</t>
  </si>
  <si>
    <t>سهم مشارکت دانشکده در انتشارات دانشگاه</t>
  </si>
  <si>
    <t xml:space="preserve">سهم </t>
  </si>
  <si>
    <t>جایگاه</t>
  </si>
  <si>
    <t xml:space="preserve"> کرمان</t>
  </si>
  <si>
    <t xml:space="preserve"> ایران</t>
  </si>
  <si>
    <t xml:space="preserve"> تبریز</t>
  </si>
  <si>
    <t xml:space="preserve"> اصفهان</t>
  </si>
  <si>
    <t xml:space="preserve"> آبادان</t>
  </si>
  <si>
    <t xml:space="preserve"> شیراز</t>
  </si>
  <si>
    <t>تعداد استناد</t>
  </si>
  <si>
    <t>کرمان</t>
  </si>
  <si>
    <t>ایران</t>
  </si>
  <si>
    <t>تبریز</t>
  </si>
  <si>
    <t>اصفهان</t>
  </si>
  <si>
    <t xml:space="preserve">آبادان </t>
  </si>
  <si>
    <t>شیراز</t>
  </si>
  <si>
    <t>مقایسه گروه های آموزشی در سال 2020</t>
  </si>
  <si>
    <t>تحلیل علم سنجی فعالیت های تحقیقاتی دانشکده مدیریت و اطلاع رسانی پزشکی در فاصله سال های 2018-2020</t>
  </si>
  <si>
    <t xml:space="preserve">بر اساس تعداد مقالات نمایه شده در پایگاه های استنادی، در فاصله سال های 2018 تا 2020 ، مقالات دانشکده به طور متوسط در هر سه پایگاه استنادی در حدود 40 درصد رشد کمی داشته اند. </t>
  </si>
  <si>
    <t xml:space="preserve">تعداد مقالات نمایه شده دانشکده در چارک اول (Q1) پایگاه اسکوپوس، در سال 2020 در مقایسه با سال 2019، 137 درصد رشد داشته است، که نشان دهنده رشد کیفی مقالات نمایه شده دانشکده است. </t>
  </si>
  <si>
    <t xml:space="preserve">تعداد مقالات نمایه شده دانشکده در چارک دوم (Q2) پایگاه اسکوپوس، در سال 2020 در مقایسه با سال 2019، 15 درصد رشد داشته است، که نشان دهنده رشد کیفی مقالات نمایه شده دانشکده است. </t>
  </si>
  <si>
    <t xml:space="preserve">تعداد مقالات نمایه شده دانشکده در چارک سوم (Q3) پایگاه اسکوپوس، در سال 2020 در مقایسه با سال 2019، 17 درصد کاهش یافته است که نشان می دهد روند چاپ مقالات دانشکده  در مجلات با کیفیت علمی بالا ، شروع شده است و تغییرات قابل توجهی کرده است. </t>
  </si>
  <si>
    <t xml:space="preserve">تعداد کتابهای تالیفی توسط اعضای هیات علمی دانشکده از 3 عنوان در سال 2019 به 6 عنوان  در سال 2020 رسیده است که نشان دهنده رشد 100 درصدی است. </t>
  </si>
  <si>
    <t>تعداد پایان نامه های دفاع شده در سال 2020 در مقایسه با سال 2019، از 27 پایان نامه به 29 پایان نامه رسیده است.</t>
  </si>
  <si>
    <t xml:space="preserve">گرنت اختصاص یافته به پایان نامه ها و طرح های پژوهشی در سال 2020 در مقایسه با سال 2019، در حدود 60 درصد رشد داشته است که نشان دهنده جذب اعتبار بیشتر برای پژوهش و سرمایه گذاری در این حوزه برای برونداد در سال های آتی است. </t>
  </si>
  <si>
    <t>میانگین داوری طرح های تحقیقاتی دانشکده تا تایید توسط کمیته اخلاق در سال 2020 در مقایسه با سال 2017، 25 درصد کاهش یافته است و در فاصله سال های 2017 تا 2020، در هر سال کاهشی بوده است.</t>
  </si>
  <si>
    <t xml:space="preserve"> دانشکده بر اساس شاخص هرش و بر اساس اطلاعات ارایه شده در سامانه علم سنجی کشور، در مقایسه با دانشکده های همنام کشور، در جایگاه دوم قرار گرفته است. </t>
  </si>
  <si>
    <t xml:space="preserve">دانشکده مدیریت و اطلاع رسانی پزشکی از لحاظ تعداد مقالات نمایه شده و تعداد استنادات در پایگاه اسکوپوس، در مقایسه با دانشکده های همنام کشور، بعد از دانشگاه ایران و کرمان، در جایگاه دوم قرار گرفته است. </t>
  </si>
  <si>
    <t xml:space="preserve">در هر چهار گروه آموزشی دانشکده، بیشترین تعداد مقالات بترتیب در پایگاه های WOS, Scopus , Google Scholar به چاپ رسیده اند. </t>
  </si>
  <si>
    <t>مدیریت و سیاست گذاری سلامت</t>
  </si>
  <si>
    <t>297171xxxx</t>
  </si>
  <si>
    <t>507903xxxx</t>
  </si>
  <si>
    <t>137808xxxx</t>
  </si>
  <si>
    <t>138260xxx</t>
  </si>
  <si>
    <t>173987xxxx</t>
  </si>
  <si>
    <t>567997xxxx</t>
  </si>
  <si>
    <t>296005xxxx</t>
  </si>
  <si>
    <t>172947xxxx</t>
  </si>
  <si>
    <t>160091xxxx</t>
  </si>
  <si>
    <t>137564xxxx</t>
  </si>
  <si>
    <t>137079xxxx</t>
  </si>
  <si>
    <t>293895xxxx</t>
  </si>
  <si>
    <t>137811xxxx</t>
  </si>
  <si>
    <t>146590xxxx</t>
  </si>
  <si>
    <t>137840xxxx</t>
  </si>
  <si>
    <t>138254xxxx</t>
  </si>
  <si>
    <t>158267xxxx</t>
  </si>
  <si>
    <t>169026xxxx</t>
  </si>
  <si>
    <t>146306xxxx</t>
  </si>
  <si>
    <t>384982xxxx</t>
  </si>
  <si>
    <t>297025xxxx</t>
  </si>
  <si>
    <t>297132xxxx</t>
  </si>
  <si>
    <t>566936xxxx</t>
  </si>
  <si>
    <t>150223xxxx</t>
  </si>
  <si>
    <t>29718xxxx</t>
  </si>
</sst>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1"/>
      <color theme="1"/>
      <name val="Calibri"/>
      <family val="2"/>
      <charset val="178"/>
      <scheme val="minor"/>
    </font>
    <font>
      <b/>
      <sz val="18"/>
      <color theme="1"/>
      <name val="B Nazanin"/>
      <charset val="178"/>
    </font>
    <font>
      <sz val="12"/>
      <color theme="1"/>
      <name val="B Nazanin"/>
      <charset val="178"/>
    </font>
    <font>
      <b/>
      <sz val="12"/>
      <color theme="1"/>
      <name val="B Nazanin"/>
      <charset val="178"/>
    </font>
    <font>
      <sz val="11"/>
      <color theme="1"/>
      <name val="Times New Roman"/>
      <family val="1"/>
    </font>
    <font>
      <b/>
      <sz val="18"/>
      <color theme="1"/>
      <name val="Times New Roman"/>
      <family val="1"/>
    </font>
    <font>
      <b/>
      <sz val="16"/>
      <color theme="1"/>
      <name val="Times New Roman"/>
      <family val="1"/>
    </font>
    <font>
      <sz val="11"/>
      <color theme="1"/>
      <name val="B Nazanin"/>
      <charset val="178"/>
    </font>
    <font>
      <b/>
      <sz val="11"/>
      <color theme="1"/>
      <name val="B Nazanin"/>
      <charset val="178"/>
    </font>
    <font>
      <sz val="12"/>
      <color theme="1"/>
      <name val="Times New Roman"/>
      <family val="1"/>
    </font>
    <font>
      <sz val="9"/>
      <color theme="1"/>
      <name val="Times New Roman"/>
      <family val="1"/>
    </font>
    <font>
      <b/>
      <sz val="12"/>
      <name val="B Nazanin"/>
      <charset val="178"/>
    </font>
    <font>
      <sz val="11"/>
      <name val="Calibri"/>
      <family val="2"/>
      <charset val="178"/>
      <scheme val="minor"/>
    </font>
    <font>
      <sz val="10"/>
      <color theme="1"/>
      <name val="Times New Roman"/>
      <family val="1"/>
    </font>
    <font>
      <sz val="12"/>
      <color theme="0" tint="-0.34998626667073579"/>
      <name val="B Nazanin"/>
      <charset val="178"/>
    </font>
    <font>
      <b/>
      <sz val="12"/>
      <color theme="1" tint="0.34998626667073579"/>
      <name val="B Nazanin"/>
      <charset val="178"/>
    </font>
    <font>
      <b/>
      <sz val="14"/>
      <color theme="1"/>
      <name val="B Nazanin"/>
      <charset val="178"/>
    </font>
    <font>
      <b/>
      <sz val="8"/>
      <color theme="1"/>
      <name val="B Nazanin"/>
      <charset val="178"/>
    </font>
    <font>
      <sz val="11"/>
      <color theme="1"/>
      <name val="B Zar"/>
      <charset val="178"/>
    </font>
    <font>
      <b/>
      <sz val="11"/>
      <color theme="1"/>
      <name val="B Zar"/>
      <charset val="178"/>
    </font>
    <font>
      <sz val="12"/>
      <color theme="2" tint="-0.249977111117893"/>
      <name val="B Nazanin"/>
      <charset val="178"/>
    </font>
    <font>
      <b/>
      <sz val="12"/>
      <color theme="2" tint="-0.249977111117893"/>
      <name val="B Nazanin"/>
      <charset val="178"/>
    </font>
    <font>
      <b/>
      <sz val="12"/>
      <color theme="2" tint="-9.9978637043366805E-2"/>
      <name val="B Nazanin"/>
      <charset val="178"/>
    </font>
    <font>
      <sz val="11"/>
      <color theme="2" tint="-9.9978637043366805E-2"/>
      <name val="Calibri"/>
      <family val="2"/>
      <charset val="178"/>
      <scheme val="minor"/>
    </font>
    <font>
      <b/>
      <sz val="12"/>
      <color theme="2" tint="-0.499984740745262"/>
      <name val="B Nazanin"/>
      <charset val="178"/>
    </font>
    <font>
      <sz val="12"/>
      <name val="B Nazanin"/>
      <charset val="178"/>
    </font>
    <font>
      <b/>
      <sz val="12"/>
      <color theme="2"/>
      <name val="B Nazanin"/>
      <charset val="178"/>
    </font>
    <font>
      <b/>
      <sz val="12"/>
      <color rgb="FFFF0000"/>
      <name val="B Nazanin"/>
      <charset val="178"/>
    </font>
    <font>
      <sz val="16"/>
      <color rgb="FFFF0000"/>
      <name val="B Titr"/>
      <charset val="178"/>
    </font>
    <font>
      <b/>
      <sz val="11"/>
      <color rgb="FFFF0000"/>
      <name val="B Nazanin"/>
      <charset val="178"/>
    </font>
    <font>
      <sz val="11"/>
      <color theme="0"/>
      <name val="Calibri"/>
      <family val="2"/>
      <charset val="178"/>
      <scheme val="minor"/>
    </font>
    <font>
      <sz val="22"/>
      <color theme="0"/>
      <name val="B Titr"/>
      <charset val="178"/>
    </font>
    <font>
      <b/>
      <sz val="18"/>
      <color theme="0"/>
      <name val="B Titr"/>
      <charset val="178"/>
    </font>
    <font>
      <sz val="11"/>
      <color rgb="FF000000"/>
      <name val="B Nazanin"/>
      <charset val="178"/>
    </font>
    <font>
      <sz val="12"/>
      <color rgb="FFFF0000"/>
      <name val="B Nazanin"/>
      <charset val="178"/>
    </font>
    <font>
      <sz val="11"/>
      <color theme="0"/>
      <name val="Calibri"/>
      <family val="2"/>
      <scheme val="minor"/>
    </font>
    <font>
      <b/>
      <sz val="11"/>
      <color theme="0"/>
      <name val="B Nazanin"/>
      <charset val="178"/>
    </font>
    <font>
      <sz val="9"/>
      <color indexed="81"/>
      <name val="Tahoma"/>
      <charset val="178"/>
    </font>
    <font>
      <b/>
      <sz val="9"/>
      <color indexed="81"/>
      <name val="Tahoma"/>
      <charset val="178"/>
    </font>
    <font>
      <sz val="11"/>
      <color rgb="FFFF0000"/>
      <name val="Calibri"/>
      <family val="2"/>
      <charset val="178"/>
      <scheme val="minor"/>
    </font>
    <font>
      <sz val="11"/>
      <color theme="1"/>
      <name val="B Titr"/>
      <charset val="178"/>
    </font>
    <font>
      <sz val="24"/>
      <color rgb="FFFF0000"/>
      <name val="B Titr"/>
      <charset val="178"/>
    </font>
  </fonts>
  <fills count="12">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theme="2" tint="-0.249977111117893"/>
        <bgColor indexed="64"/>
      </patternFill>
    </fill>
    <fill>
      <patternFill patternType="solid">
        <fgColor rgb="FF00B0F0"/>
        <bgColor indexed="64"/>
      </patternFill>
    </fill>
    <fill>
      <patternFill patternType="solid">
        <fgColor rgb="FF00B050"/>
        <bgColor indexed="64"/>
      </patternFill>
    </fill>
    <fill>
      <patternFill patternType="solid">
        <fgColor rgb="FF7030A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FF00"/>
        <bgColor indexed="64"/>
      </patternFill>
    </fill>
  </fills>
  <borders count="1">
    <border>
      <left/>
      <right/>
      <top/>
      <bottom/>
      <diagonal/>
    </border>
  </borders>
  <cellStyleXfs count="1">
    <xf numFmtId="0" fontId="0" fillId="0" borderId="0"/>
  </cellStyleXfs>
  <cellXfs count="98">
    <xf numFmtId="0" fontId="0" fillId="0" borderId="0" xfId="0"/>
    <xf numFmtId="0" fontId="2" fillId="0" borderId="0" xfId="0" applyFont="1"/>
    <xf numFmtId="0" fontId="3" fillId="0" borderId="0" xfId="0" applyFont="1"/>
    <xf numFmtId="0" fontId="4" fillId="0" borderId="0" xfId="0" applyFont="1" applyAlignment="1">
      <alignment horizontal="center"/>
    </xf>
    <xf numFmtId="0" fontId="2" fillId="0" borderId="0" xfId="0" applyFont="1" applyAlignment="1">
      <alignment horizontal="center"/>
    </xf>
    <xf numFmtId="0" fontId="5" fillId="8" borderId="0" xfId="0" applyFont="1" applyFill="1" applyAlignment="1">
      <alignment horizontal="center"/>
    </xf>
    <xf numFmtId="0" fontId="6" fillId="9" borderId="0" xfId="0" applyFont="1" applyFill="1" applyAlignment="1"/>
    <xf numFmtId="0" fontId="8" fillId="0" borderId="0" xfId="0" applyFont="1"/>
    <xf numFmtId="0" fontId="7" fillId="0" borderId="0" xfId="0" applyFont="1" applyAlignment="1">
      <alignment horizontal="center"/>
    </xf>
    <xf numFmtId="0" fontId="0" fillId="0" borderId="0" xfId="0" applyAlignment="1">
      <alignment horizontal="center"/>
    </xf>
    <xf numFmtId="0" fontId="9" fillId="0" borderId="0" xfId="0" applyFont="1" applyAlignment="1">
      <alignment horizontal="center"/>
    </xf>
    <xf numFmtId="0" fontId="10" fillId="0" borderId="0" xfId="0" applyFont="1" applyAlignment="1">
      <alignment horizontal="center"/>
    </xf>
    <xf numFmtId="0" fontId="3" fillId="10" borderId="0" xfId="0" applyFont="1" applyFill="1" applyAlignment="1">
      <alignment horizontal="center"/>
    </xf>
    <xf numFmtId="0" fontId="3" fillId="3" borderId="0" xfId="0" applyFont="1" applyFill="1" applyAlignment="1">
      <alignment horizontal="center"/>
    </xf>
    <xf numFmtId="0" fontId="11" fillId="0" borderId="0" xfId="0" applyFont="1" applyAlignment="1">
      <alignment horizontal="center"/>
    </xf>
    <xf numFmtId="0" fontId="11" fillId="3" borderId="0" xfId="0" applyFont="1" applyFill="1" applyAlignment="1">
      <alignment horizontal="center"/>
    </xf>
    <xf numFmtId="0" fontId="3" fillId="3" borderId="0" xfId="0" applyFont="1" applyFill="1"/>
    <xf numFmtId="0" fontId="11" fillId="10" borderId="0" xfId="0" applyFont="1" applyFill="1" applyAlignment="1">
      <alignment horizontal="center"/>
    </xf>
    <xf numFmtId="0" fontId="12" fillId="0" borderId="0" xfId="0" applyFont="1"/>
    <xf numFmtId="0" fontId="3" fillId="3" borderId="0" xfId="0" applyFont="1" applyFill="1" applyAlignment="1"/>
    <xf numFmtId="0" fontId="2" fillId="0" borderId="0" xfId="0" applyFont="1" applyAlignment="1"/>
    <xf numFmtId="0" fontId="13" fillId="0" borderId="0" xfId="0" applyFont="1" applyAlignment="1">
      <alignment horizontal="center"/>
    </xf>
    <xf numFmtId="0" fontId="2" fillId="0" borderId="0" xfId="0" applyFont="1" applyFill="1"/>
    <xf numFmtId="0" fontId="3" fillId="0" borderId="0" xfId="0" applyFont="1" applyFill="1" applyAlignment="1"/>
    <xf numFmtId="0" fontId="2" fillId="0" borderId="0" xfId="0" applyFont="1" applyFill="1" applyAlignment="1"/>
    <xf numFmtId="0" fontId="3" fillId="10" borderId="0" xfId="0" applyFont="1" applyFill="1" applyAlignment="1"/>
    <xf numFmtId="0" fontId="2" fillId="0" borderId="0" xfId="0" applyFont="1" applyAlignment="1">
      <alignment horizontal="center"/>
    </xf>
    <xf numFmtId="0" fontId="3" fillId="10" borderId="0" xfId="0" applyFont="1" applyFill="1" applyAlignment="1"/>
    <xf numFmtId="0" fontId="3" fillId="0" borderId="0" xfId="0" applyFont="1" applyAlignment="1">
      <alignment horizontal="center"/>
    </xf>
    <xf numFmtId="0" fontId="14" fillId="0" borderId="0" xfId="0" applyFont="1" applyAlignment="1">
      <alignment horizontal="center"/>
    </xf>
    <xf numFmtId="0" fontId="15" fillId="3" borderId="0" xfId="0" applyFont="1" applyFill="1" applyAlignment="1">
      <alignment horizontal="center"/>
    </xf>
    <xf numFmtId="0" fontId="8" fillId="0" borderId="0" xfId="0" applyFont="1" applyAlignment="1">
      <alignment horizontal="center"/>
    </xf>
    <xf numFmtId="0" fontId="16" fillId="0" borderId="0" xfId="0" applyFont="1" applyAlignment="1">
      <alignment horizontal="center"/>
    </xf>
    <xf numFmtId="0" fontId="16" fillId="0" borderId="0" xfId="0" applyFont="1"/>
    <xf numFmtId="0" fontId="7" fillId="0" borderId="0" xfId="0" applyNumberFormat="1" applyFont="1" applyAlignment="1">
      <alignment horizontal="center"/>
    </xf>
    <xf numFmtId="0" fontId="6" fillId="9" borderId="0" xfId="0" applyFont="1" applyFill="1" applyAlignment="1">
      <alignment horizontal="center"/>
    </xf>
    <xf numFmtId="0" fontId="3" fillId="10" borderId="0" xfId="0" applyFont="1" applyFill="1" applyAlignment="1"/>
    <xf numFmtId="0" fontId="3" fillId="0" borderId="0" xfId="0" applyFont="1" applyAlignment="1">
      <alignment horizontal="center"/>
    </xf>
    <xf numFmtId="0" fontId="2" fillId="0" borderId="0" xfId="0" applyFont="1" applyAlignment="1">
      <alignment horizontal="center"/>
    </xf>
    <xf numFmtId="0" fontId="8" fillId="11" borderId="0" xfId="0" applyFont="1" applyFill="1"/>
    <xf numFmtId="0" fontId="8" fillId="11" borderId="0" xfId="0" applyFont="1" applyFill="1" applyAlignment="1">
      <alignment horizontal="center"/>
    </xf>
    <xf numFmtId="0" fontId="17" fillId="11" borderId="0" xfId="0" applyFont="1" applyFill="1" applyAlignment="1">
      <alignment horizontal="center"/>
    </xf>
    <xf numFmtId="2" fontId="7" fillId="0" borderId="0" xfId="0" applyNumberFormat="1" applyFont="1" applyAlignment="1">
      <alignment horizontal="center"/>
    </xf>
    <xf numFmtId="0" fontId="18" fillId="0" borderId="0" xfId="0" applyFont="1" applyAlignment="1">
      <alignment horizontal="center"/>
    </xf>
    <xf numFmtId="0" fontId="18" fillId="0" borderId="0" xfId="0" applyFont="1" applyFill="1" applyAlignment="1">
      <alignment horizontal="center"/>
    </xf>
    <xf numFmtId="0" fontId="19" fillId="0" borderId="0" xfId="0" applyFont="1"/>
    <xf numFmtId="0" fontId="19" fillId="0" borderId="0" xfId="0" applyFont="1" applyFill="1" applyAlignment="1">
      <alignment horizontal="center"/>
    </xf>
    <xf numFmtId="0" fontId="3" fillId="10" borderId="0" xfId="0" applyFont="1" applyFill="1" applyAlignment="1"/>
    <xf numFmtId="0" fontId="3" fillId="0" borderId="0" xfId="0" applyFont="1" applyAlignment="1">
      <alignment horizontal="center"/>
    </xf>
    <xf numFmtId="0" fontId="2" fillId="0" borderId="0" xfId="0" applyFont="1" applyAlignment="1">
      <alignment horizontal="center"/>
    </xf>
    <xf numFmtId="0" fontId="20" fillId="0" borderId="0" xfId="0" applyFont="1" applyAlignment="1">
      <alignment horizontal="center"/>
    </xf>
    <xf numFmtId="0" fontId="21" fillId="3" borderId="0" xfId="0" applyFont="1" applyFill="1" applyAlignment="1">
      <alignment horizontal="center"/>
    </xf>
    <xf numFmtId="0" fontId="21" fillId="0" borderId="0" xfId="0" applyFont="1" applyAlignment="1">
      <alignment horizontal="center"/>
    </xf>
    <xf numFmtId="0" fontId="22" fillId="3" borderId="0" xfId="0" applyFont="1" applyFill="1" applyAlignment="1">
      <alignment horizontal="center"/>
    </xf>
    <xf numFmtId="0" fontId="23" fillId="3" borderId="0" xfId="0" applyFont="1" applyFill="1"/>
    <xf numFmtId="0" fontId="24" fillId="10" borderId="0" xfId="0" applyFont="1" applyFill="1" applyAlignment="1">
      <alignment horizontal="center"/>
    </xf>
    <xf numFmtId="0" fontId="3" fillId="0" borderId="0" xfId="0" applyFont="1" applyAlignment="1">
      <alignment horizontal="center"/>
    </xf>
    <xf numFmtId="0" fontId="2" fillId="0" borderId="0" xfId="0" applyFont="1" applyAlignment="1">
      <alignment horizontal="center"/>
    </xf>
    <xf numFmtId="0" fontId="25" fillId="0" borderId="0" xfId="0" applyFont="1" applyAlignment="1">
      <alignment horizontal="center"/>
    </xf>
    <xf numFmtId="0" fontId="11" fillId="3" borderId="0" xfId="0" applyNumberFormat="1" applyFont="1" applyFill="1" applyAlignment="1">
      <alignment horizontal="center"/>
    </xf>
    <xf numFmtId="0" fontId="2" fillId="3" borderId="0" xfId="0" applyFont="1" applyFill="1" applyAlignment="1">
      <alignment horizontal="center"/>
    </xf>
    <xf numFmtId="0" fontId="26" fillId="3" borderId="0" xfId="0" applyFont="1" applyFill="1" applyAlignment="1">
      <alignment horizontal="center"/>
    </xf>
    <xf numFmtId="0" fontId="27" fillId="0" borderId="0" xfId="0" applyFont="1" applyAlignment="1">
      <alignment horizontal="center"/>
    </xf>
    <xf numFmtId="9" fontId="27" fillId="0" borderId="0" xfId="0" applyNumberFormat="1" applyFont="1" applyAlignment="1">
      <alignment horizontal="center"/>
    </xf>
    <xf numFmtId="0" fontId="30" fillId="0" borderId="0" xfId="0" applyFont="1"/>
    <xf numFmtId="0" fontId="30" fillId="0" borderId="0" xfId="0" applyFont="1" applyFill="1" applyAlignment="1">
      <alignment horizontal="center"/>
    </xf>
    <xf numFmtId="0" fontId="30" fillId="0" borderId="0" xfId="0" applyFont="1" applyFill="1"/>
    <xf numFmtId="0" fontId="32" fillId="0" borderId="0" xfId="0" applyFont="1" applyFill="1" applyAlignment="1"/>
    <xf numFmtId="0" fontId="30" fillId="0" borderId="0" xfId="0" applyFont="1" applyFill="1" applyAlignment="1"/>
    <xf numFmtId="0" fontId="7" fillId="0" borderId="0" xfId="0" applyFont="1" applyBorder="1" applyAlignment="1">
      <alignment horizontal="center"/>
    </xf>
    <xf numFmtId="2" fontId="7" fillId="0" borderId="0" xfId="0" applyNumberFormat="1" applyFont="1" applyBorder="1" applyAlignment="1">
      <alignment horizontal="center"/>
    </xf>
    <xf numFmtId="0" fontId="33" fillId="0" borderId="0" xfId="0" applyFont="1" applyFill="1" applyBorder="1" applyAlignment="1">
      <alignment horizontal="center"/>
    </xf>
    <xf numFmtId="2" fontId="33" fillId="0" borderId="0" xfId="0" applyNumberFormat="1" applyFont="1" applyFill="1" applyBorder="1" applyAlignment="1">
      <alignment horizontal="center"/>
    </xf>
    <xf numFmtId="0" fontId="0" fillId="0" borderId="0" xfId="0" applyFont="1"/>
    <xf numFmtId="0" fontId="35" fillId="0" borderId="0" xfId="0" applyFont="1"/>
    <xf numFmtId="0" fontId="36" fillId="0" borderId="0" xfId="0" applyFont="1"/>
    <xf numFmtId="0" fontId="39" fillId="0" borderId="0" xfId="0" applyFont="1"/>
    <xf numFmtId="0" fontId="34" fillId="0" borderId="0" xfId="0" applyFont="1" applyAlignment="1">
      <alignment horizontal="center"/>
    </xf>
    <xf numFmtId="0" fontId="1" fillId="0" borderId="0" xfId="0" applyFont="1" applyAlignment="1">
      <alignment horizontal="center" readingOrder="1"/>
    </xf>
    <xf numFmtId="0" fontId="3" fillId="0" borderId="0" xfId="0" applyFont="1" applyAlignment="1">
      <alignment horizontal="center"/>
    </xf>
    <xf numFmtId="0" fontId="3" fillId="2" borderId="0" xfId="0" applyFont="1" applyFill="1" applyAlignment="1">
      <alignment horizontal="center"/>
    </xf>
    <xf numFmtId="0" fontId="3" fillId="11" borderId="0" xfId="0" applyFont="1" applyFill="1" applyAlignment="1">
      <alignment horizontal="center"/>
    </xf>
    <xf numFmtId="0" fontId="3" fillId="4" borderId="0" xfId="0" applyFont="1" applyFill="1" applyAlignment="1">
      <alignment horizontal="center"/>
    </xf>
    <xf numFmtId="0" fontId="3" fillId="5" borderId="0" xfId="0" applyFont="1" applyFill="1" applyAlignment="1">
      <alignment horizontal="center"/>
    </xf>
    <xf numFmtId="0" fontId="3" fillId="6" borderId="0" xfId="0" applyFont="1" applyFill="1" applyAlignment="1">
      <alignment horizontal="center"/>
    </xf>
    <xf numFmtId="0" fontId="3" fillId="10" borderId="0" xfId="0" applyFont="1" applyFill="1" applyAlignment="1"/>
    <xf numFmtId="0" fontId="3" fillId="7" borderId="0" xfId="0" applyFont="1" applyFill="1" applyAlignment="1">
      <alignment horizontal="center"/>
    </xf>
    <xf numFmtId="0" fontId="16" fillId="0" borderId="0" xfId="0" applyFont="1" applyAlignment="1">
      <alignment horizontal="center"/>
    </xf>
    <xf numFmtId="0" fontId="2" fillId="0" borderId="0" xfId="0" applyFont="1" applyAlignment="1">
      <alignment horizontal="center"/>
    </xf>
    <xf numFmtId="0" fontId="1" fillId="0" borderId="0" xfId="0" applyFont="1" applyAlignment="1">
      <alignment horizontal="center"/>
    </xf>
    <xf numFmtId="0" fontId="28" fillId="0" borderId="0" xfId="0" applyFont="1" applyAlignment="1">
      <alignment horizontal="center"/>
    </xf>
    <xf numFmtId="0" fontId="0" fillId="0" borderId="0" xfId="0" applyAlignment="1">
      <alignment horizontal="center"/>
    </xf>
    <xf numFmtId="0" fontId="29" fillId="0" borderId="0" xfId="0" applyFont="1" applyAlignment="1">
      <alignment horizontal="center"/>
    </xf>
    <xf numFmtId="0" fontId="30" fillId="0" borderId="0" xfId="0" applyFont="1" applyFill="1" applyAlignment="1">
      <alignment horizontal="center"/>
    </xf>
    <xf numFmtId="0" fontId="31" fillId="3" borderId="0" xfId="0" applyFont="1" applyFill="1" applyAlignment="1">
      <alignment horizontal="center"/>
    </xf>
    <xf numFmtId="0" fontId="30" fillId="3" borderId="0" xfId="0" applyFont="1" applyFill="1" applyAlignment="1">
      <alignment horizontal="center"/>
    </xf>
    <xf numFmtId="0" fontId="40" fillId="0" borderId="0" xfId="0" applyFont="1" applyAlignment="1">
      <alignment horizontal="center"/>
    </xf>
    <xf numFmtId="0" fontId="41" fillId="0" borderId="0" xfId="0" applyFont="1" applyAlignment="1">
      <alignment horizontal="center"/>
    </xf>
  </cellXfs>
  <cellStyles count="1">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fa-IR" sz="1400">
                <a:solidFill>
                  <a:srgbClr val="FF0000"/>
                </a:solidFill>
                <a:cs typeface="B Titr" panose="00000700000000000000" pitchFamily="2" charset="-78"/>
              </a:rPr>
              <a:t>تعداد مقاله (تجمعی) بر اساس دانشکده های همنام کشور</a:t>
            </a:r>
            <a:endParaRPr lang="en-US" sz="1400">
              <a:solidFill>
                <a:srgbClr val="FF0000"/>
              </a:solidFill>
              <a:cs typeface="B Titr" panose="00000700000000000000" pitchFamily="2" charset="-78"/>
            </a:endParaRPr>
          </a:p>
        </c:rich>
      </c:tx>
      <c:layout>
        <c:manualLayout>
          <c:xMode val="edge"/>
          <c:yMode val="edge"/>
          <c:x val="7.5942359810886831E-2"/>
          <c:y val="0"/>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0"/>
          <c:order val="0"/>
          <c:tx>
            <c:strRef>
              <c:f>'دانشکده های مدیریت کشور'!$A$84:$B$84</c:f>
              <c:strCache>
                <c:ptCount val="2"/>
                <c:pt idx="0">
                  <c:v>تعداد مقاله</c:v>
                </c:pt>
                <c:pt idx="1">
                  <c:v>2018</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'دانشکده های مدیریت کشور'!$C$83:$H$83</c:f>
              <c:strCache>
                <c:ptCount val="6"/>
                <c:pt idx="0">
                  <c:v>کرمان</c:v>
                </c:pt>
                <c:pt idx="1">
                  <c:v>ایران</c:v>
                </c:pt>
                <c:pt idx="2">
                  <c:v>تبریز</c:v>
                </c:pt>
                <c:pt idx="3">
                  <c:v>اصفهان</c:v>
                </c:pt>
                <c:pt idx="4">
                  <c:v>آبادان </c:v>
                </c:pt>
                <c:pt idx="5">
                  <c:v>شیراز</c:v>
                </c:pt>
              </c:strCache>
            </c:strRef>
          </c:cat>
          <c:val>
            <c:numRef>
              <c:f>'دانشکده های مدیریت کشور'!$C$84:$H$84</c:f>
              <c:numCache>
                <c:formatCode>General</c:formatCode>
                <c:ptCount val="6"/>
                <c:pt idx="0">
                  <c:v>385</c:v>
                </c:pt>
                <c:pt idx="1">
                  <c:v>683</c:v>
                </c:pt>
                <c:pt idx="2">
                  <c:v>360</c:v>
                </c:pt>
                <c:pt idx="3">
                  <c:v>248</c:v>
                </c:pt>
                <c:pt idx="4">
                  <c:v>13</c:v>
                </c:pt>
                <c:pt idx="5">
                  <c:v>324</c:v>
                </c:pt>
              </c:numCache>
            </c:numRef>
          </c:val>
        </c:ser>
        <c:ser>
          <c:idx val="1"/>
          <c:order val="1"/>
          <c:tx>
            <c:strRef>
              <c:f>'دانشکده های مدیریت کشور'!$A$85:$B$85</c:f>
              <c:strCache>
                <c:ptCount val="2"/>
                <c:pt idx="0">
                  <c:v>تعداد مقاله</c:v>
                </c:pt>
                <c:pt idx="1">
                  <c:v>2019</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'دانشکده های مدیریت کشور'!$C$83:$H$83</c:f>
              <c:strCache>
                <c:ptCount val="6"/>
                <c:pt idx="0">
                  <c:v>کرمان</c:v>
                </c:pt>
                <c:pt idx="1">
                  <c:v>ایران</c:v>
                </c:pt>
                <c:pt idx="2">
                  <c:v>تبریز</c:v>
                </c:pt>
                <c:pt idx="3">
                  <c:v>اصفهان</c:v>
                </c:pt>
                <c:pt idx="4">
                  <c:v>آبادان </c:v>
                </c:pt>
                <c:pt idx="5">
                  <c:v>شیراز</c:v>
                </c:pt>
              </c:strCache>
            </c:strRef>
          </c:cat>
          <c:val>
            <c:numRef>
              <c:f>'دانشکده های مدیریت کشور'!$C$85:$H$85</c:f>
              <c:numCache>
                <c:formatCode>General</c:formatCode>
                <c:ptCount val="6"/>
                <c:pt idx="0">
                  <c:v>490</c:v>
                </c:pt>
                <c:pt idx="1">
                  <c:v>974</c:v>
                </c:pt>
                <c:pt idx="2">
                  <c:v>463</c:v>
                </c:pt>
                <c:pt idx="3">
                  <c:v>296</c:v>
                </c:pt>
                <c:pt idx="4">
                  <c:v>23</c:v>
                </c:pt>
                <c:pt idx="5">
                  <c:v>408</c:v>
                </c:pt>
              </c:numCache>
            </c:numRef>
          </c:val>
        </c:ser>
        <c:ser>
          <c:idx val="2"/>
          <c:order val="2"/>
          <c:tx>
            <c:strRef>
              <c:f>'دانشکده های مدیریت کشور'!$A$86:$B$86</c:f>
              <c:strCache>
                <c:ptCount val="2"/>
                <c:pt idx="0">
                  <c:v>تعداد مقاله</c:v>
                </c:pt>
                <c:pt idx="1">
                  <c:v>2020</c:v>
                </c:pt>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'دانشکده های مدیریت کشور'!$C$83:$H$83</c:f>
              <c:strCache>
                <c:ptCount val="6"/>
                <c:pt idx="0">
                  <c:v>کرمان</c:v>
                </c:pt>
                <c:pt idx="1">
                  <c:v>ایران</c:v>
                </c:pt>
                <c:pt idx="2">
                  <c:v>تبریز</c:v>
                </c:pt>
                <c:pt idx="3">
                  <c:v>اصفهان</c:v>
                </c:pt>
                <c:pt idx="4">
                  <c:v>آبادان </c:v>
                </c:pt>
                <c:pt idx="5">
                  <c:v>شیراز</c:v>
                </c:pt>
              </c:strCache>
            </c:strRef>
          </c:cat>
          <c:val>
            <c:numRef>
              <c:f>'دانشکده های مدیریت کشور'!$C$86:$H$86</c:f>
              <c:numCache>
                <c:formatCode>General</c:formatCode>
                <c:ptCount val="6"/>
                <c:pt idx="0">
                  <c:v>630</c:v>
                </c:pt>
                <c:pt idx="1">
                  <c:v>1103</c:v>
                </c:pt>
                <c:pt idx="2">
                  <c:v>600</c:v>
                </c:pt>
                <c:pt idx="3">
                  <c:v>381</c:v>
                </c:pt>
                <c:pt idx="4">
                  <c:v>34</c:v>
                </c:pt>
                <c:pt idx="5">
                  <c:v>565</c:v>
                </c:pt>
              </c:numCache>
            </c:numRef>
          </c:val>
        </c:ser>
        <c:dLbls>
          <c:dLblPos val="inEnd"/>
          <c:showLegendKey val="0"/>
          <c:showVal val="1"/>
          <c:showCatName val="0"/>
          <c:showSerName val="0"/>
          <c:showPercent val="0"/>
          <c:showBubbleSize val="0"/>
        </c:dLbls>
        <c:gapWidth val="65"/>
        <c:axId val="191612960"/>
        <c:axId val="191613520"/>
      </c:barChart>
      <c:catAx>
        <c:axId val="19161296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B Titr" panose="00000700000000000000" pitchFamily="2" charset="-78"/>
              </a:defRPr>
            </a:pPr>
            <a:endParaRPr lang="en-US"/>
          </a:p>
        </c:txPr>
        <c:crossAx val="191613520"/>
        <c:crosses val="autoZero"/>
        <c:auto val="1"/>
        <c:lblAlgn val="ctr"/>
        <c:lblOffset val="100"/>
        <c:noMultiLvlLbl val="0"/>
      </c:catAx>
      <c:valAx>
        <c:axId val="1916135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91612960"/>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B Titr" panose="00000700000000000000" pitchFamily="2" charset="-78"/>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1">
              <a:defRPr lang="fa-IR" sz="1200" b="1" i="0" u="none" strike="noStrike" kern="1200" cap="all" spc="120" normalizeH="0" baseline="0">
                <a:solidFill>
                  <a:sysClr val="windowText" lastClr="000000"/>
                </a:solidFill>
                <a:latin typeface="+mn-lt"/>
                <a:ea typeface="+mn-ea"/>
                <a:cs typeface="B Zar" panose="00000400000000000000" pitchFamily="2" charset="-78"/>
              </a:defRPr>
            </a:pPr>
            <a:r>
              <a:rPr lang="fa-IR" sz="1200" b="1" i="0" u="none" strike="noStrike" kern="1200" cap="all" spc="120" normalizeH="0" baseline="0">
                <a:solidFill>
                  <a:sysClr val="windowText" lastClr="000000"/>
                </a:solidFill>
                <a:latin typeface="+mn-lt"/>
                <a:ea typeface="+mn-ea"/>
                <a:cs typeface="B Zar" panose="00000400000000000000" pitchFamily="2" charset="-78"/>
              </a:rPr>
              <a:t>سهم گروه های آموزشی از مقالات در ای.اس.ای با احتساب نسبت مقاله به هیات علمی</a:t>
            </a:r>
          </a:p>
        </c:rich>
      </c:tx>
      <c:overlay val="0"/>
      <c:spPr>
        <a:solidFill>
          <a:srgbClr val="FFFF00"/>
        </a:solidFill>
        <a:ln>
          <a:noFill/>
        </a:ln>
        <a:effectLst/>
      </c:spPr>
      <c:txPr>
        <a:bodyPr rot="0" spcFirstLastPara="1" vertOverflow="ellipsis" vert="horz" wrap="square" anchor="ctr" anchorCtr="1"/>
        <a:lstStyle/>
        <a:p>
          <a:pPr algn="ctr" rtl="1">
            <a:defRPr lang="fa-IR" sz="1200" b="1" i="0" u="none" strike="noStrike" kern="1200" cap="all" spc="120" normalizeH="0" baseline="0">
              <a:solidFill>
                <a:sysClr val="windowText" lastClr="000000"/>
              </a:solidFill>
              <a:latin typeface="+mn-lt"/>
              <a:ea typeface="+mn-ea"/>
              <a:cs typeface="B Zar" panose="00000400000000000000" pitchFamily="2" charset="-78"/>
            </a:defRPr>
          </a:pPr>
          <a:endParaRPr lang="en-US"/>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dPt>
          <c:dLbls>
            <c:dLbl>
              <c:idx val="2"/>
              <c:layout>
                <c:manualLayout>
                  <c:x val="7.4637509743176816E-2"/>
                  <c:y val="-3.5481918926800818E-2"/>
                </c:manualLayout>
              </c:layout>
              <c:tx>
                <c:rich>
                  <a:bodyPr/>
                  <a:lstStyle/>
                  <a:p>
                    <a:fld id="{D01624FA-8FAC-4205-933E-C478354C7E89}" type="CATEGORYNAME">
                      <a:rPr lang="fa-IR">
                        <a:solidFill>
                          <a:schemeClr val="tx1"/>
                        </a:solidFill>
                      </a:rPr>
                      <a:pPr/>
                      <a:t>[CATEGORY NAME]</a:t>
                    </a:fld>
                    <a:r>
                      <a:rPr lang="fa-IR" baseline="0">
                        <a:solidFill>
                          <a:schemeClr val="tx1"/>
                        </a:solidFill>
                      </a:rPr>
                      <a:t>
</a:t>
                    </a:r>
                    <a:fld id="{190CC596-995A-42BA-999E-9B834B6C1AAE}" type="PERCENTAGE">
                      <a:rPr lang="fa-IR" baseline="0">
                        <a:solidFill>
                          <a:schemeClr val="tx1"/>
                        </a:solidFill>
                      </a:rPr>
                      <a:pPr/>
                      <a:t>[PERCENTAGE]</a:t>
                    </a:fld>
                    <a:endParaRPr lang="fa-IR" baseline="0">
                      <a:solidFill>
                        <a:schemeClr val="tx1"/>
                      </a:solidFill>
                    </a:endParaRP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B Zar" panose="00000400000000000000" pitchFamily="2" charset="-78"/>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'نمودارمقایسه ای'!$B$325:$B$328</c:f>
              <c:strCache>
                <c:ptCount val="4"/>
                <c:pt idx="0">
                  <c:v>مدیریت و سیاست گذاری سلامت</c:v>
                </c:pt>
                <c:pt idx="1">
                  <c:v>فناوری اطلاعات سلامت</c:v>
                </c:pt>
                <c:pt idx="2">
                  <c:v>کتابداری و اطلاع رسانی پزشکی</c:v>
                </c:pt>
                <c:pt idx="3">
                  <c:v>اقتصاد سلامت</c:v>
                </c:pt>
              </c:strCache>
            </c:strRef>
          </c:cat>
          <c:val>
            <c:numRef>
              <c:f>'نمودارمقایسه ای'!$C$325:$C$328</c:f>
              <c:numCache>
                <c:formatCode>General</c:formatCode>
                <c:ptCount val="4"/>
                <c:pt idx="0">
                  <c:v>7.6</c:v>
                </c:pt>
                <c:pt idx="1">
                  <c:v>4.5</c:v>
                </c:pt>
                <c:pt idx="2">
                  <c:v>0.66</c:v>
                </c:pt>
                <c:pt idx="3">
                  <c:v>3.2</c:v>
                </c:pt>
              </c:numCache>
            </c:numRef>
          </c:val>
        </c:ser>
        <c:dLbls>
          <c:dLblPos val="in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1">
              <a:defRPr lang="fa-IR" sz="1200" b="1" i="0" u="none" strike="noStrike" kern="1200" cap="all" spc="120" normalizeH="0" baseline="0">
                <a:solidFill>
                  <a:sysClr val="windowText" lastClr="000000"/>
                </a:solidFill>
                <a:latin typeface="+mn-lt"/>
                <a:ea typeface="+mn-ea"/>
                <a:cs typeface="B Zar" panose="00000400000000000000" pitchFamily="2" charset="-78"/>
              </a:defRPr>
            </a:pPr>
            <a:r>
              <a:rPr lang="fa-IR" sz="1200" b="1" i="0" u="none" strike="noStrike" kern="1200" cap="all" spc="120" normalizeH="0" baseline="0">
                <a:solidFill>
                  <a:sysClr val="windowText" lastClr="000000"/>
                </a:solidFill>
                <a:latin typeface="+mn-lt"/>
                <a:ea typeface="+mn-ea"/>
                <a:cs typeface="B Zar" panose="00000400000000000000" pitchFamily="2" charset="-78"/>
              </a:rPr>
              <a:t>سهم گروه های آموزشی از مقالات در اسکوپوس با احتساب نسبت مقاله به هیات علمی</a:t>
            </a:r>
          </a:p>
        </c:rich>
      </c:tx>
      <c:overlay val="0"/>
      <c:spPr>
        <a:solidFill>
          <a:srgbClr val="FFFF00"/>
        </a:solidFill>
        <a:ln>
          <a:noFill/>
        </a:ln>
        <a:effectLst/>
      </c:spPr>
      <c:txPr>
        <a:bodyPr rot="0" spcFirstLastPara="1" vertOverflow="ellipsis" vert="horz" wrap="square" anchor="ctr" anchorCtr="1"/>
        <a:lstStyle/>
        <a:p>
          <a:pPr algn="ctr" rtl="1">
            <a:defRPr lang="fa-IR" sz="1200" b="1" i="0" u="none" strike="noStrike" kern="1200" cap="all" spc="120" normalizeH="0" baseline="0">
              <a:solidFill>
                <a:sysClr val="windowText" lastClr="000000"/>
              </a:solidFill>
              <a:latin typeface="+mn-lt"/>
              <a:ea typeface="+mn-ea"/>
              <a:cs typeface="B Zar" panose="00000400000000000000" pitchFamily="2" charset="-78"/>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dPt>
          <c:dLbls>
            <c:dLbl>
              <c:idx val="1"/>
              <c:layout>
                <c:manualLayout>
                  <c:x val="-0.14101990376202975"/>
                  <c:y val="-0.23356991834354038"/>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2"/>
              <c:layout>
                <c:manualLayout>
                  <c:x val="8.0012207823995152E-2"/>
                  <c:y val="-6.657006415864683E-2"/>
                </c:manualLayout>
              </c:layout>
              <c:dLblPos val="bestFi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B Zar" panose="00000400000000000000" pitchFamily="2" charset="-78"/>
                  </a:defRPr>
                </a:pPr>
                <a:endParaRPr lang="en-US"/>
              </a:p>
            </c:txPr>
            <c:dLblPos val="ct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'نمودارمقایسه ای'!$B$343:$B$346</c:f>
              <c:strCache>
                <c:ptCount val="4"/>
                <c:pt idx="0">
                  <c:v>مدیریت و سیاست گذاری سلامت</c:v>
                </c:pt>
                <c:pt idx="1">
                  <c:v>فناوری اطلاعات سلامت</c:v>
                </c:pt>
                <c:pt idx="2">
                  <c:v>کتابداری و اطلاع رسانی پزشکی</c:v>
                </c:pt>
                <c:pt idx="3">
                  <c:v>اقتصاد سلامت</c:v>
                </c:pt>
              </c:strCache>
            </c:strRef>
          </c:cat>
          <c:val>
            <c:numRef>
              <c:f>'نمودارمقایسه ای'!$C$343:$C$346</c:f>
              <c:numCache>
                <c:formatCode>General</c:formatCode>
                <c:ptCount val="4"/>
                <c:pt idx="0">
                  <c:v>8.9</c:v>
                </c:pt>
                <c:pt idx="1">
                  <c:v>5.33</c:v>
                </c:pt>
                <c:pt idx="2">
                  <c:v>2</c:v>
                </c:pt>
                <c:pt idx="3">
                  <c:v>3.6</c:v>
                </c:pt>
              </c:numCache>
            </c:numRef>
          </c:val>
        </c:ser>
        <c:dLbls>
          <c:dLblPos val="ctr"/>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1">
              <a:defRPr lang="fa-IR" sz="1200" b="1" i="0" u="none" strike="noStrike" kern="1200" cap="all" spc="120" normalizeH="0" baseline="0">
                <a:solidFill>
                  <a:sysClr val="windowText" lastClr="000000"/>
                </a:solidFill>
                <a:latin typeface="+mn-lt"/>
                <a:ea typeface="+mn-ea"/>
                <a:cs typeface="B Zar" panose="00000400000000000000" pitchFamily="2" charset="-78"/>
              </a:defRPr>
            </a:pPr>
            <a:r>
              <a:rPr lang="fa-IR" sz="1200" b="1" i="0" u="none" strike="noStrike" kern="1200" cap="all" spc="120" normalizeH="0" baseline="0">
                <a:solidFill>
                  <a:sysClr val="windowText" lastClr="000000"/>
                </a:solidFill>
                <a:latin typeface="+mn-lt"/>
                <a:ea typeface="+mn-ea"/>
                <a:cs typeface="B Zar" panose="00000400000000000000" pitchFamily="2" charset="-78"/>
              </a:rPr>
              <a:t>سهم گروه های اموزشی از مقالات در گوگل اسکالر با احتساب نسبت مقاله به هیات علمی</a:t>
            </a:r>
          </a:p>
        </c:rich>
      </c:tx>
      <c:overlay val="0"/>
      <c:spPr>
        <a:solidFill>
          <a:srgbClr val="FFFF00"/>
        </a:solidFill>
        <a:ln>
          <a:noFill/>
        </a:ln>
        <a:effectLst/>
      </c:spPr>
      <c:txPr>
        <a:bodyPr rot="0" spcFirstLastPara="1" vertOverflow="ellipsis" vert="horz" wrap="square" anchor="ctr" anchorCtr="1"/>
        <a:lstStyle/>
        <a:p>
          <a:pPr algn="ctr" rtl="1">
            <a:defRPr lang="fa-IR" sz="1200" b="1" i="0" u="none" strike="noStrike" kern="1200" cap="all" spc="120" normalizeH="0" baseline="0">
              <a:solidFill>
                <a:sysClr val="windowText" lastClr="000000"/>
              </a:solidFill>
              <a:latin typeface="+mn-lt"/>
              <a:ea typeface="+mn-ea"/>
              <a:cs typeface="B Zar" panose="00000400000000000000" pitchFamily="2" charset="-78"/>
            </a:defRPr>
          </a:pPr>
          <a:endParaRPr lang="en-US"/>
        </a:p>
      </c:txPr>
    </c:title>
    <c:autoTitleDeleted val="0"/>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20000"/>
                  </a:prstClr>
                </a:outerShdw>
              </a:effectLst>
              <a:scene3d>
                <a:camera prst="orthographicFront"/>
                <a:lightRig rig="threePt" dir="t"/>
              </a:scene3d>
              <a:sp3d prstMaterial="matte"/>
            </c:spPr>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dPt>
          <c:dPt>
            <c:idx val="2"/>
            <c:bubble3D val="0"/>
            <c:spPr>
              <a:solidFill>
                <a:schemeClr val="accent3"/>
              </a:solidFill>
              <a:ln>
                <a:noFill/>
              </a:ln>
              <a:effectLst>
                <a:outerShdw blurRad="88900" sx="102000" sy="102000" algn="ctr" rotWithShape="0">
                  <a:prstClr val="black">
                    <a:alpha val="20000"/>
                  </a:prstClr>
                </a:outerShdw>
              </a:effectLst>
              <a:scene3d>
                <a:camera prst="orthographicFront"/>
                <a:lightRig rig="threePt" dir="t"/>
              </a:scene3d>
              <a:sp3d prstMaterial="matte"/>
            </c:spPr>
          </c:dPt>
          <c:dPt>
            <c:idx val="3"/>
            <c:bubble3D val="0"/>
            <c:spPr>
              <a:solidFill>
                <a:schemeClr val="accent4"/>
              </a:solidFill>
              <a:ln>
                <a:noFill/>
              </a:ln>
              <a:effectLst>
                <a:outerShdw blurRad="88900" sx="102000" sy="102000" algn="ctr" rotWithShape="0">
                  <a:prstClr val="black">
                    <a:alpha val="20000"/>
                  </a:prstClr>
                </a:outerShdw>
              </a:effectLst>
              <a:scene3d>
                <a:camera prst="orthographicFront"/>
                <a:lightRig rig="threePt" dir="t"/>
              </a:scene3d>
              <a:sp3d prstMaterial="matte"/>
            </c:spPr>
          </c:dPt>
          <c:dLbls>
            <c:dLbl>
              <c:idx val="2"/>
              <c:layout>
                <c:manualLayout>
                  <c:x val="9.6539377281662994E-2"/>
                  <c:y val="-3.4863662875473898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B Zar" panose="00000400000000000000" pitchFamily="2" charset="-78"/>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B Zar" panose="00000400000000000000" pitchFamily="2" charset="-78"/>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'نمودارمقایسه ای'!$B$365:$B$368</c:f>
              <c:strCache>
                <c:ptCount val="4"/>
                <c:pt idx="0">
                  <c:v>مدیریت و سیاست گذاری سلامت</c:v>
                </c:pt>
                <c:pt idx="1">
                  <c:v>فناوری اطلاعات سلامت</c:v>
                </c:pt>
                <c:pt idx="2">
                  <c:v>کتابداری و اطلاع رسانی پزشکی</c:v>
                </c:pt>
                <c:pt idx="3">
                  <c:v>اقتصاد سلامت</c:v>
                </c:pt>
              </c:strCache>
            </c:strRef>
          </c:cat>
          <c:val>
            <c:numRef>
              <c:f>'نمودارمقایسه ای'!$C$365:$C$368</c:f>
              <c:numCache>
                <c:formatCode>General</c:formatCode>
                <c:ptCount val="4"/>
                <c:pt idx="0">
                  <c:v>14.3</c:v>
                </c:pt>
                <c:pt idx="1">
                  <c:v>9</c:v>
                </c:pt>
                <c:pt idx="2">
                  <c:v>4.5999999999999996</c:v>
                </c:pt>
                <c:pt idx="3">
                  <c:v>5.6</c:v>
                </c:pt>
              </c:numCache>
            </c:numRef>
          </c:val>
        </c:ser>
        <c:dLbls>
          <c:dLblPos val="in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fa-IR" sz="1200" b="1" i="0" u="none" strike="noStrike" kern="1200" cap="all" spc="120" normalizeH="0" baseline="0">
                <a:solidFill>
                  <a:schemeClr val="tx1"/>
                </a:solidFill>
                <a:latin typeface="+mn-lt"/>
                <a:ea typeface="+mn-ea"/>
                <a:cs typeface="B Zar" panose="00000400000000000000" pitchFamily="2" charset="-78"/>
              </a:defRPr>
            </a:pPr>
            <a:r>
              <a:rPr lang="fa-IR" sz="1200" b="1" i="0" u="none" strike="noStrike" kern="1200" cap="all" spc="120" normalizeH="0" baseline="0">
                <a:solidFill>
                  <a:schemeClr val="tx1"/>
                </a:solidFill>
                <a:latin typeface="+mn-lt"/>
                <a:ea typeface="+mn-ea"/>
                <a:cs typeface="B Zar" panose="00000400000000000000" pitchFamily="2" charset="-78"/>
              </a:rPr>
              <a:t>میزان بودجه درخواستی پایان نامه ها عقد قرارداد شده وگرنت 30 درصد محققین فعال</a:t>
            </a:r>
          </a:p>
        </c:rich>
      </c:tx>
      <c:overlay val="0"/>
      <c:spPr>
        <a:solidFill>
          <a:srgbClr val="FFFF00"/>
        </a:solidFill>
        <a:ln>
          <a:noFill/>
        </a:ln>
        <a:effectLst/>
      </c:spPr>
      <c:txPr>
        <a:bodyPr rot="0" spcFirstLastPara="1" vertOverflow="ellipsis" vert="horz" wrap="square" anchor="ctr" anchorCtr="1"/>
        <a:lstStyle/>
        <a:p>
          <a:pPr algn="ctr" rtl="0">
            <a:defRPr lang="fa-IR" sz="1200" b="1" i="0" u="none" strike="noStrike" kern="1200" cap="all" spc="120" normalizeH="0" baseline="0">
              <a:solidFill>
                <a:schemeClr val="tx1"/>
              </a:solidFill>
              <a:latin typeface="+mn-lt"/>
              <a:ea typeface="+mn-ea"/>
              <a:cs typeface="B Zar" panose="00000400000000000000" pitchFamily="2" charset="-78"/>
            </a:defRPr>
          </a:pPr>
          <a:endParaRPr lang="en-US"/>
        </a:p>
      </c:txPr>
    </c:title>
    <c:autoTitleDeleted val="0"/>
    <c:plotArea>
      <c:layout/>
      <c:lineChart>
        <c:grouping val="standard"/>
        <c:varyColors val="0"/>
        <c:ser>
          <c:idx val="0"/>
          <c:order val="0"/>
          <c:tx>
            <c:strRef>
              <c:f>'نمودارمقایسه ای'!$A$7</c:f>
              <c:strCache>
                <c:ptCount val="1"/>
                <c:pt idx="0">
                  <c:v>میزان بودجه درخواستی به ریال</c:v>
                </c:pt>
              </c:strCache>
            </c:strRef>
          </c:tx>
          <c:spPr>
            <a:ln w="25400" cap="rnd">
              <a:solidFill>
                <a:schemeClr val="lt1"/>
              </a:solidFill>
              <a:round/>
            </a:ln>
            <a:effectLst>
              <a:outerShdw dist="25400" dir="2700000" algn="tl" rotWithShape="0">
                <a:schemeClr val="accent1"/>
              </a:outerShdw>
            </a:effectLst>
          </c:spPr>
          <c:marker>
            <c:symbol val="none"/>
          </c:marker>
          <c:dLbls>
            <c:spPr>
              <a:solidFill>
                <a:schemeClr val="accent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1">
                          <a:lumMod val="60000"/>
                          <a:lumOff val="40000"/>
                        </a:schemeClr>
                      </a:solidFill>
                    </a:ln>
                    <a:effectLst/>
                  </c:spPr>
                </c15:leaderLines>
              </c:ext>
            </c:extLst>
          </c:dLbls>
          <c:cat>
            <c:numRef>
              <c:f>'نمودارمقایسه ای'!$B$6:$D$6</c:f>
              <c:numCache>
                <c:formatCode>General</c:formatCode>
                <c:ptCount val="3"/>
                <c:pt idx="0">
                  <c:v>1397</c:v>
                </c:pt>
                <c:pt idx="1">
                  <c:v>1398</c:v>
                </c:pt>
                <c:pt idx="2">
                  <c:v>1399</c:v>
                </c:pt>
              </c:numCache>
            </c:numRef>
          </c:cat>
          <c:val>
            <c:numRef>
              <c:f>'نمودارمقایسه ای'!$B$7:$D$7</c:f>
              <c:numCache>
                <c:formatCode>General</c:formatCode>
                <c:ptCount val="3"/>
                <c:pt idx="0">
                  <c:v>1160779000</c:v>
                </c:pt>
                <c:pt idx="1">
                  <c:v>1792930000</c:v>
                </c:pt>
                <c:pt idx="2">
                  <c:v>2832100000</c:v>
                </c:pt>
              </c:numCache>
            </c:numRef>
          </c:val>
          <c:smooth val="0"/>
        </c:ser>
        <c:dLbls>
          <c:dLblPos val="ctr"/>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193343968"/>
        <c:axId val="193344528"/>
      </c:lineChart>
      <c:catAx>
        <c:axId val="1933439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30" baseline="0">
                <a:solidFill>
                  <a:schemeClr val="lt1"/>
                </a:solidFill>
                <a:latin typeface="Times New Roman" panose="02020603050405020304" pitchFamily="18" charset="0"/>
                <a:ea typeface="+mn-ea"/>
                <a:cs typeface="Times New Roman" panose="02020603050405020304" pitchFamily="18" charset="0"/>
              </a:defRPr>
            </a:pPr>
            <a:endParaRPr lang="en-US"/>
          </a:p>
        </c:txPr>
        <c:crossAx val="193344528"/>
        <c:crosses val="autoZero"/>
        <c:auto val="1"/>
        <c:lblAlgn val="ctr"/>
        <c:lblOffset val="100"/>
        <c:noMultiLvlLbl val="0"/>
      </c:catAx>
      <c:valAx>
        <c:axId val="193344528"/>
        <c:scaling>
          <c:orientation val="minMax"/>
        </c:scaling>
        <c:delete val="1"/>
        <c:axPos val="l"/>
        <c:numFmt formatCode="General" sourceLinked="1"/>
        <c:majorTickMark val="none"/>
        <c:minorTickMark val="none"/>
        <c:tickLblPos val="nextTo"/>
        <c:crossAx val="193343968"/>
        <c:crosses val="autoZero"/>
        <c:crossBetween val="between"/>
      </c:valAx>
      <c:spPr>
        <a:noFill/>
        <a:ln>
          <a:noFill/>
        </a:ln>
        <a:effectLst/>
      </c:spPr>
    </c:plotArea>
    <c:plotVisOnly val="1"/>
    <c:dispBlanksAs val="gap"/>
    <c:showDLblsOverMax val="0"/>
  </c:chart>
  <c:spPr>
    <a:solidFill>
      <a:schemeClr val="accent1"/>
    </a:solidFill>
    <a:ln w="9525" cap="flat" cmpd="sng" algn="ctr">
      <a:solidFill>
        <a:schemeClr val="lt1">
          <a:lumMod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cap="all" spc="0" baseline="0">
                <a:gradFill>
                  <a:gsLst>
                    <a:gs pos="0">
                      <a:schemeClr val="dk1">
                        <a:lumMod val="50000"/>
                        <a:lumOff val="50000"/>
                      </a:schemeClr>
                    </a:gs>
                    <a:gs pos="100000">
                      <a:schemeClr val="dk1">
                        <a:lumMod val="85000"/>
                        <a:lumOff val="15000"/>
                      </a:schemeClr>
                    </a:gs>
                  </a:gsLst>
                  <a:lin ang="5400000" scaled="0"/>
                </a:gradFill>
                <a:latin typeface="+mn-lt"/>
                <a:ea typeface="+mn-ea"/>
                <a:cs typeface="+mn-cs"/>
              </a:defRPr>
            </a:pPr>
            <a:r>
              <a:rPr lang="fa-IR">
                <a:cs typeface="B Titr" panose="00000700000000000000" pitchFamily="2" charset="-78"/>
              </a:rPr>
              <a:t>تعداد طرح های داوری شده</a:t>
            </a:r>
          </a:p>
        </c:rich>
      </c:tx>
      <c:overlay val="0"/>
      <c:spPr>
        <a:solidFill>
          <a:srgbClr val="FFFF00"/>
        </a:solidFill>
        <a:ln>
          <a:noFill/>
        </a:ln>
        <a:effectLst/>
      </c:spPr>
      <c:txPr>
        <a:bodyPr rot="0" spcFirstLastPara="1" vertOverflow="ellipsis" vert="horz" wrap="square" anchor="ctr" anchorCtr="1"/>
        <a:lstStyle/>
        <a:p>
          <a:pPr>
            <a:defRPr sz="1440" b="0" i="0" u="none" strike="noStrike" kern="1200" cap="all" spc="0" baseline="0">
              <a:gradFill>
                <a:gsLst>
                  <a:gs pos="0">
                    <a:schemeClr val="dk1">
                      <a:lumMod val="50000"/>
                      <a:lumOff val="50000"/>
                    </a:schemeClr>
                  </a:gs>
                  <a:gs pos="100000">
                    <a:schemeClr val="dk1">
                      <a:lumMod val="85000"/>
                      <a:lumOff val="15000"/>
                    </a:schemeClr>
                  </a:gs>
                </a:gsLst>
                <a:lin ang="5400000" scaled="0"/>
              </a:gradFill>
              <a:latin typeface="+mn-lt"/>
              <a:ea typeface="+mn-ea"/>
              <a:cs typeface="+mn-cs"/>
            </a:defRPr>
          </a:pPr>
          <a:endParaRPr lang="en-US"/>
        </a:p>
      </c:txPr>
    </c:title>
    <c:autoTitleDeleted val="0"/>
    <c:plotArea>
      <c:layout>
        <c:manualLayout>
          <c:layoutTarget val="inner"/>
          <c:xMode val="edge"/>
          <c:yMode val="edge"/>
          <c:x val="3.3333333333333333E-2"/>
          <c:y val="0.20993073782443861"/>
          <c:w val="0.93888888888888888"/>
          <c:h val="0.68120333916593756"/>
        </c:manualLayout>
      </c:layout>
      <c:lineChart>
        <c:grouping val="stacked"/>
        <c:varyColors val="0"/>
        <c:ser>
          <c:idx val="0"/>
          <c:order val="0"/>
          <c:tx>
            <c:strRef>
              <c:f>'نمودارمقایسه ای'!$A$54</c:f>
              <c:strCache>
                <c:ptCount val="1"/>
                <c:pt idx="0">
                  <c:v>تعداد طرح های تحت داوری</c:v>
                </c:pt>
              </c:strCache>
            </c:strRef>
          </c:tx>
          <c:spPr>
            <a:ln w="19050" cap="rnd" cmpd="sng" algn="ctr">
              <a:solidFill>
                <a:schemeClr val="accent1">
                  <a:shade val="95000"/>
                  <a:satMod val="105000"/>
                </a:schemeClr>
              </a:solidFill>
              <a:round/>
            </a:ln>
            <a:effectLst/>
          </c:spPr>
          <c:marker>
            <c:symbol val="circle"/>
            <c:size val="17"/>
            <c:spPr>
              <a:solidFill>
                <a:schemeClr val="l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1"/>
                    </a:solidFill>
                    <a:latin typeface="Times New Roman" panose="02020603050405020304" pitchFamily="18" charset="0"/>
                    <a:ea typeface="+mn-ea"/>
                    <a:cs typeface="Times New Roman" panose="02020603050405020304" pitchFamily="18"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'نمودارمقایسه ای'!$B$53:$D$53</c:f>
              <c:numCache>
                <c:formatCode>General</c:formatCode>
                <c:ptCount val="3"/>
                <c:pt idx="0">
                  <c:v>2018</c:v>
                </c:pt>
                <c:pt idx="1">
                  <c:v>2019</c:v>
                </c:pt>
                <c:pt idx="2">
                  <c:v>2020</c:v>
                </c:pt>
              </c:numCache>
            </c:numRef>
          </c:cat>
          <c:val>
            <c:numRef>
              <c:f>'نمودارمقایسه ای'!$B$54:$D$54</c:f>
              <c:numCache>
                <c:formatCode>General</c:formatCode>
                <c:ptCount val="3"/>
                <c:pt idx="0">
                  <c:v>25</c:v>
                </c:pt>
                <c:pt idx="1">
                  <c:v>36</c:v>
                </c:pt>
                <c:pt idx="2">
                  <c:v>21</c:v>
                </c:pt>
              </c:numCache>
            </c:numRef>
          </c:val>
          <c:smooth val="0"/>
        </c:ser>
        <c:dLbls>
          <c:dLblPos val="ctr"/>
          <c:showLegendKey val="0"/>
          <c:showVal val="1"/>
          <c:showCatName val="0"/>
          <c:showSerName val="0"/>
          <c:showPercent val="0"/>
          <c:showBubbleSize val="0"/>
        </c:dLbls>
        <c:marker val="1"/>
        <c:smooth val="0"/>
        <c:axId val="193114480"/>
        <c:axId val="193115040"/>
      </c:lineChart>
      <c:catAx>
        <c:axId val="193114480"/>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dk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93115040"/>
        <c:crosses val="autoZero"/>
        <c:auto val="1"/>
        <c:lblAlgn val="ctr"/>
        <c:lblOffset val="100"/>
        <c:noMultiLvlLbl val="0"/>
      </c:catAx>
      <c:valAx>
        <c:axId val="193115040"/>
        <c:scaling>
          <c:orientation val="minMax"/>
        </c:scaling>
        <c:delete val="1"/>
        <c:axPos val="l"/>
        <c:numFmt formatCode="General" sourceLinked="1"/>
        <c:majorTickMark val="none"/>
        <c:minorTickMark val="none"/>
        <c:tickLblPos val="nextTo"/>
        <c:crossAx val="193114480"/>
        <c:crosses val="autoZero"/>
        <c:crossBetween val="between"/>
      </c:valAx>
      <c:spPr>
        <a:noFill/>
        <a:ln>
          <a:noFill/>
        </a:ln>
        <a:effectLst/>
      </c:spPr>
    </c:plotArea>
    <c:plotVisOnly val="1"/>
    <c:dispBlanksAs val="zero"/>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r>
              <a:rPr lang="fa-IR">
                <a:solidFill>
                  <a:srgbClr val="FFFF00"/>
                </a:solidFill>
                <a:cs typeface="B Titr" panose="00000700000000000000" pitchFamily="2" charset="-78"/>
              </a:rPr>
              <a:t>تعداد طرح های عقد قرارداد</a:t>
            </a:r>
          </a:p>
        </c:rich>
      </c:tx>
      <c:overlay val="0"/>
      <c:spPr>
        <a:noFill/>
        <a:ln>
          <a:noFill/>
        </a:ln>
        <a:effectLst/>
      </c:spPr>
      <c:txPr>
        <a:bodyPr rot="0" spcFirstLastPara="1" vertOverflow="ellipsis" vert="horz" wrap="square" anchor="ctr" anchorCtr="1"/>
        <a:lstStyle/>
        <a:p>
          <a:pPr>
            <a:defRPr sz="1500" b="1" i="0" u="none" strike="noStrike" kern="1200" cap="all" spc="100" normalizeH="0" baseline="0">
              <a:solidFill>
                <a:schemeClr val="lt1"/>
              </a:solidFill>
              <a:latin typeface="+mn-lt"/>
              <a:ea typeface="+mn-ea"/>
              <a:cs typeface="+mn-cs"/>
            </a:defRPr>
          </a:pPr>
          <a:endParaRPr lang="en-US"/>
        </a:p>
      </c:txPr>
    </c:title>
    <c:autoTitleDeleted val="0"/>
    <c:plotArea>
      <c:layout/>
      <c:lineChart>
        <c:grouping val="stacked"/>
        <c:varyColors val="0"/>
        <c:ser>
          <c:idx val="0"/>
          <c:order val="0"/>
          <c:tx>
            <c:strRef>
              <c:f>'نمودارمقایسه ای'!$A$79</c:f>
              <c:strCache>
                <c:ptCount val="1"/>
                <c:pt idx="0">
                  <c:v>تعداد طرح های عقد قرارداد</c:v>
                </c:pt>
              </c:strCache>
            </c:strRef>
          </c:tx>
          <c:spPr>
            <a:ln w="25400" cap="rnd">
              <a:solidFill>
                <a:schemeClr val="lt1"/>
              </a:solidFill>
              <a:round/>
            </a:ln>
            <a:effectLst>
              <a:outerShdw dist="25400" dir="2700000" algn="tl" rotWithShape="0">
                <a:schemeClr val="accent1"/>
              </a:outerShdw>
            </a:effectLst>
          </c:spPr>
          <c:marker>
            <c:symbol val="none"/>
          </c:marker>
          <c:dLbls>
            <c:spPr>
              <a:solidFill>
                <a:schemeClr val="accent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1">
                          <a:lumMod val="60000"/>
                          <a:lumOff val="40000"/>
                        </a:schemeClr>
                      </a:solidFill>
                    </a:ln>
                    <a:effectLst/>
                  </c:spPr>
                </c15:leaderLines>
              </c:ext>
            </c:extLst>
          </c:dLbls>
          <c:cat>
            <c:numRef>
              <c:f>'نمودارمقایسه ای'!$B$78:$D$78</c:f>
              <c:numCache>
                <c:formatCode>General</c:formatCode>
                <c:ptCount val="3"/>
                <c:pt idx="0">
                  <c:v>2018</c:v>
                </c:pt>
                <c:pt idx="1">
                  <c:v>2019</c:v>
                </c:pt>
                <c:pt idx="2">
                  <c:v>2020</c:v>
                </c:pt>
              </c:numCache>
            </c:numRef>
          </c:cat>
          <c:val>
            <c:numRef>
              <c:f>'نمودارمقایسه ای'!$B$79:$D$79</c:f>
              <c:numCache>
                <c:formatCode>General</c:formatCode>
                <c:ptCount val="3"/>
                <c:pt idx="0">
                  <c:v>22</c:v>
                </c:pt>
                <c:pt idx="1">
                  <c:v>32</c:v>
                </c:pt>
                <c:pt idx="2">
                  <c:v>12</c:v>
                </c:pt>
              </c:numCache>
            </c:numRef>
          </c:val>
          <c:smooth val="0"/>
        </c:ser>
        <c:dLbls>
          <c:dLblPos val="ctr"/>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193117280"/>
        <c:axId val="193233632"/>
      </c:lineChart>
      <c:catAx>
        <c:axId val="1931172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30" baseline="0">
                <a:solidFill>
                  <a:schemeClr val="lt1"/>
                </a:solidFill>
                <a:latin typeface="Times New Roman" panose="02020603050405020304" pitchFamily="18" charset="0"/>
                <a:ea typeface="+mn-ea"/>
                <a:cs typeface="Times New Roman" panose="02020603050405020304" pitchFamily="18" charset="0"/>
              </a:defRPr>
            </a:pPr>
            <a:endParaRPr lang="en-US"/>
          </a:p>
        </c:txPr>
        <c:crossAx val="193233632"/>
        <c:crosses val="autoZero"/>
        <c:auto val="1"/>
        <c:lblAlgn val="ctr"/>
        <c:lblOffset val="100"/>
        <c:noMultiLvlLbl val="0"/>
      </c:catAx>
      <c:valAx>
        <c:axId val="193233632"/>
        <c:scaling>
          <c:orientation val="minMax"/>
        </c:scaling>
        <c:delete val="1"/>
        <c:axPos val="l"/>
        <c:numFmt formatCode="General" sourceLinked="1"/>
        <c:majorTickMark val="none"/>
        <c:minorTickMark val="none"/>
        <c:tickLblPos val="nextTo"/>
        <c:crossAx val="193117280"/>
        <c:crosses val="autoZero"/>
        <c:crossBetween val="between"/>
      </c:valAx>
      <c:spPr>
        <a:noFill/>
        <a:ln>
          <a:noFill/>
        </a:ln>
        <a:effectLst/>
      </c:spPr>
    </c:plotArea>
    <c:plotVisOnly val="1"/>
    <c:dispBlanksAs val="zero"/>
    <c:showDLblsOverMax val="0"/>
  </c:chart>
  <c:spPr>
    <a:solidFill>
      <a:schemeClr val="accent1"/>
    </a:solidFill>
    <a:ln w="9525" cap="flat" cmpd="sng" algn="ctr">
      <a:solidFill>
        <a:schemeClr val="lt1">
          <a:lumMod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1">
              <a:defRPr lang="fa-IR" sz="1500" b="1" i="0" u="none" strike="noStrike" kern="1200" cap="all" spc="100" normalizeH="0" baseline="0">
                <a:solidFill>
                  <a:srgbClr val="FFFF00"/>
                </a:solidFill>
                <a:latin typeface="+mn-lt"/>
                <a:ea typeface="+mn-ea"/>
                <a:cs typeface="B Titr" panose="00000700000000000000" pitchFamily="2" charset="-78"/>
              </a:defRPr>
            </a:pPr>
            <a:r>
              <a:rPr lang="fa-IR" sz="1500" b="1" i="0" u="none" strike="noStrike" kern="1200" cap="all" spc="100" normalizeH="0" baseline="0">
                <a:solidFill>
                  <a:srgbClr val="FFFF00"/>
                </a:solidFill>
                <a:latin typeface="+mn-lt"/>
                <a:ea typeface="+mn-ea"/>
                <a:cs typeface="B Titr" panose="00000700000000000000" pitchFamily="2" charset="-78"/>
              </a:rPr>
              <a:t>تعداد پایان نامه های دفاع شده</a:t>
            </a:r>
          </a:p>
        </c:rich>
      </c:tx>
      <c:overlay val="0"/>
      <c:spPr>
        <a:noFill/>
        <a:ln>
          <a:noFill/>
        </a:ln>
        <a:effectLst/>
      </c:spPr>
      <c:txPr>
        <a:bodyPr rot="0" spcFirstLastPara="1" vertOverflow="ellipsis" vert="horz" wrap="square" anchor="ctr" anchorCtr="1"/>
        <a:lstStyle/>
        <a:p>
          <a:pPr algn="ctr" rtl="1">
            <a:defRPr lang="fa-IR" sz="1500" b="1" i="0" u="none" strike="noStrike" kern="1200" cap="all" spc="100" normalizeH="0" baseline="0">
              <a:solidFill>
                <a:srgbClr val="FFFF00"/>
              </a:solidFill>
              <a:latin typeface="+mn-lt"/>
              <a:ea typeface="+mn-ea"/>
              <a:cs typeface="B Titr" panose="00000700000000000000" pitchFamily="2" charset="-78"/>
            </a:defRPr>
          </a:pPr>
          <a:endParaRPr lang="en-US"/>
        </a:p>
      </c:txPr>
    </c:title>
    <c:autoTitleDeleted val="0"/>
    <c:plotArea>
      <c:layout/>
      <c:lineChart>
        <c:grouping val="stacked"/>
        <c:varyColors val="0"/>
        <c:ser>
          <c:idx val="0"/>
          <c:order val="0"/>
          <c:tx>
            <c:strRef>
              <c:f>'نمودارمقایسه ای'!$A$97</c:f>
              <c:strCache>
                <c:ptCount val="1"/>
                <c:pt idx="0">
                  <c:v>پایان نامه های دفاع شده</c:v>
                </c:pt>
              </c:strCache>
            </c:strRef>
          </c:tx>
          <c:spPr>
            <a:ln w="25400" cap="rnd">
              <a:solidFill>
                <a:schemeClr val="lt1"/>
              </a:solidFill>
              <a:round/>
            </a:ln>
            <a:effectLst>
              <a:outerShdw dist="25400" dir="2700000" algn="tl" rotWithShape="0">
                <a:schemeClr val="accent1"/>
              </a:outerShdw>
            </a:effectLst>
          </c:spPr>
          <c:marker>
            <c:symbol val="none"/>
          </c:marker>
          <c:dLbls>
            <c:spPr>
              <a:solidFill>
                <a:schemeClr val="accent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1">
                          <a:lumMod val="60000"/>
                          <a:lumOff val="40000"/>
                        </a:schemeClr>
                      </a:solidFill>
                    </a:ln>
                    <a:effectLst/>
                  </c:spPr>
                </c15:leaderLines>
              </c:ext>
            </c:extLst>
          </c:dLbls>
          <c:cat>
            <c:numRef>
              <c:f>'نمودارمقایسه ای'!$B$96:$D$96</c:f>
              <c:numCache>
                <c:formatCode>General</c:formatCode>
                <c:ptCount val="3"/>
                <c:pt idx="0">
                  <c:v>2018</c:v>
                </c:pt>
                <c:pt idx="1">
                  <c:v>2019</c:v>
                </c:pt>
                <c:pt idx="2">
                  <c:v>2020</c:v>
                </c:pt>
              </c:numCache>
            </c:numRef>
          </c:cat>
          <c:val>
            <c:numRef>
              <c:f>'نمودارمقایسه ای'!$B$97:$D$97</c:f>
              <c:numCache>
                <c:formatCode>General</c:formatCode>
                <c:ptCount val="3"/>
                <c:pt idx="0">
                  <c:v>44</c:v>
                </c:pt>
                <c:pt idx="1">
                  <c:v>27</c:v>
                </c:pt>
                <c:pt idx="2">
                  <c:v>29</c:v>
                </c:pt>
              </c:numCache>
            </c:numRef>
          </c:val>
          <c:smooth val="0"/>
        </c:ser>
        <c:dLbls>
          <c:dLblPos val="ctr"/>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193235872"/>
        <c:axId val="193236432"/>
      </c:lineChart>
      <c:catAx>
        <c:axId val="19323587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30" baseline="0">
                <a:solidFill>
                  <a:schemeClr val="lt1"/>
                </a:solidFill>
                <a:latin typeface="Times New Roman" panose="02020603050405020304" pitchFamily="18" charset="0"/>
                <a:ea typeface="+mn-ea"/>
                <a:cs typeface="Times New Roman" panose="02020603050405020304" pitchFamily="18" charset="0"/>
              </a:defRPr>
            </a:pPr>
            <a:endParaRPr lang="en-US"/>
          </a:p>
        </c:txPr>
        <c:crossAx val="193236432"/>
        <c:crosses val="autoZero"/>
        <c:auto val="1"/>
        <c:lblAlgn val="ctr"/>
        <c:lblOffset val="100"/>
        <c:noMultiLvlLbl val="0"/>
      </c:catAx>
      <c:valAx>
        <c:axId val="193236432"/>
        <c:scaling>
          <c:orientation val="minMax"/>
        </c:scaling>
        <c:delete val="1"/>
        <c:axPos val="l"/>
        <c:numFmt formatCode="General" sourceLinked="1"/>
        <c:majorTickMark val="none"/>
        <c:minorTickMark val="none"/>
        <c:tickLblPos val="nextTo"/>
        <c:crossAx val="193235872"/>
        <c:crosses val="autoZero"/>
        <c:crossBetween val="between"/>
      </c:valAx>
      <c:spPr>
        <a:noFill/>
        <a:ln>
          <a:noFill/>
        </a:ln>
        <a:effectLst/>
      </c:spPr>
    </c:plotArea>
    <c:plotVisOnly val="1"/>
    <c:dispBlanksAs val="zero"/>
    <c:showDLblsOverMax val="0"/>
  </c:chart>
  <c:spPr>
    <a:solidFill>
      <a:schemeClr val="accent1"/>
    </a:solidFill>
    <a:ln w="9525" cap="flat" cmpd="sng" algn="ctr">
      <a:solidFill>
        <a:schemeClr val="lt1">
          <a:lumMod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lgn="ctr" rtl="1">
            <a:defRPr lang="fa-IR" sz="1500" b="1" i="0" u="none" strike="noStrike" kern="1200" cap="all" spc="100" normalizeH="0" baseline="0">
              <a:solidFill>
                <a:srgbClr val="FFFF00"/>
              </a:solidFill>
              <a:latin typeface="+mn-lt"/>
              <a:ea typeface="+mn-ea"/>
              <a:cs typeface="B Titr" panose="00000700000000000000" pitchFamily="2" charset="-78"/>
            </a:defRPr>
          </a:pPr>
          <a:endParaRPr lang="en-US"/>
        </a:p>
      </c:txPr>
    </c:title>
    <c:autoTitleDeleted val="0"/>
    <c:plotArea>
      <c:layout/>
      <c:lineChart>
        <c:grouping val="stacked"/>
        <c:varyColors val="0"/>
        <c:ser>
          <c:idx val="0"/>
          <c:order val="0"/>
          <c:tx>
            <c:strRef>
              <c:f>'نمودارمقایسه ای'!$A$123</c:f>
              <c:strCache>
                <c:ptCount val="1"/>
                <c:pt idx="0">
                  <c:v>تعداد مقالات ISI</c:v>
                </c:pt>
              </c:strCache>
            </c:strRef>
          </c:tx>
          <c:spPr>
            <a:ln w="25400" cap="rnd">
              <a:solidFill>
                <a:schemeClr val="lt1"/>
              </a:solidFill>
              <a:round/>
            </a:ln>
            <a:effectLst>
              <a:outerShdw dist="25400" dir="2700000" algn="tl" rotWithShape="0">
                <a:schemeClr val="accent1"/>
              </a:outerShdw>
            </a:effectLst>
          </c:spPr>
          <c:marker>
            <c:symbol val="none"/>
          </c:marker>
          <c:dLbls>
            <c:spPr>
              <a:solidFill>
                <a:schemeClr val="accent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1">
                          <a:lumMod val="60000"/>
                          <a:lumOff val="40000"/>
                        </a:schemeClr>
                      </a:solidFill>
                    </a:ln>
                    <a:effectLst/>
                  </c:spPr>
                </c15:leaderLines>
              </c:ext>
            </c:extLst>
          </c:dLbls>
          <c:cat>
            <c:numRef>
              <c:f>'نمودارمقایسه ای'!$B$122:$D$122</c:f>
              <c:numCache>
                <c:formatCode>General</c:formatCode>
                <c:ptCount val="3"/>
                <c:pt idx="0">
                  <c:v>2018</c:v>
                </c:pt>
                <c:pt idx="1">
                  <c:v>2019</c:v>
                </c:pt>
                <c:pt idx="2">
                  <c:v>2020</c:v>
                </c:pt>
              </c:numCache>
            </c:numRef>
          </c:cat>
          <c:val>
            <c:numRef>
              <c:f>'نمودارمقایسه ای'!$B$123:$D$123</c:f>
              <c:numCache>
                <c:formatCode>General</c:formatCode>
                <c:ptCount val="3"/>
                <c:pt idx="0">
                  <c:v>63</c:v>
                </c:pt>
                <c:pt idx="1">
                  <c:v>88</c:v>
                </c:pt>
                <c:pt idx="2">
                  <c:v>121</c:v>
                </c:pt>
              </c:numCache>
            </c:numRef>
          </c:val>
          <c:smooth val="0"/>
        </c:ser>
        <c:dLbls>
          <c:dLblPos val="ctr"/>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193714480"/>
        <c:axId val="193715040"/>
      </c:lineChart>
      <c:catAx>
        <c:axId val="1937144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30" baseline="0">
                <a:solidFill>
                  <a:schemeClr val="lt1"/>
                </a:solidFill>
                <a:latin typeface="Times New Roman" panose="02020603050405020304" pitchFamily="18" charset="0"/>
                <a:ea typeface="+mn-ea"/>
                <a:cs typeface="Times New Roman" panose="02020603050405020304" pitchFamily="18" charset="0"/>
              </a:defRPr>
            </a:pPr>
            <a:endParaRPr lang="en-US"/>
          </a:p>
        </c:txPr>
        <c:crossAx val="193715040"/>
        <c:crosses val="autoZero"/>
        <c:auto val="1"/>
        <c:lblAlgn val="ctr"/>
        <c:lblOffset val="100"/>
        <c:noMultiLvlLbl val="0"/>
      </c:catAx>
      <c:valAx>
        <c:axId val="193715040"/>
        <c:scaling>
          <c:orientation val="minMax"/>
        </c:scaling>
        <c:delete val="1"/>
        <c:axPos val="l"/>
        <c:numFmt formatCode="General" sourceLinked="1"/>
        <c:majorTickMark val="none"/>
        <c:minorTickMark val="none"/>
        <c:tickLblPos val="nextTo"/>
        <c:crossAx val="193714480"/>
        <c:crosses val="autoZero"/>
        <c:crossBetween val="between"/>
      </c:valAx>
      <c:spPr>
        <a:noFill/>
        <a:ln>
          <a:noFill/>
        </a:ln>
        <a:effectLst/>
      </c:spPr>
    </c:plotArea>
    <c:plotVisOnly val="1"/>
    <c:dispBlanksAs val="zero"/>
    <c:showDLblsOverMax val="0"/>
  </c:chart>
  <c:spPr>
    <a:solidFill>
      <a:schemeClr val="accent1"/>
    </a:solidFill>
    <a:ln w="9525" cap="flat" cmpd="sng" algn="ctr">
      <a:solidFill>
        <a:schemeClr val="lt1">
          <a:lumMod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lgn="ctr" rtl="1">
            <a:defRPr lang="fa-IR" sz="1500" b="1" i="0" u="none" strike="noStrike" kern="1200" cap="all" spc="100" normalizeH="0" baseline="0">
              <a:solidFill>
                <a:srgbClr val="FFFF00"/>
              </a:solidFill>
              <a:latin typeface="+mn-lt"/>
              <a:ea typeface="+mn-ea"/>
              <a:cs typeface="B Titr" panose="00000700000000000000" pitchFamily="2" charset="-78"/>
            </a:defRPr>
          </a:pPr>
          <a:endParaRPr lang="en-US"/>
        </a:p>
      </c:txPr>
    </c:title>
    <c:autoTitleDeleted val="0"/>
    <c:plotArea>
      <c:layout/>
      <c:lineChart>
        <c:grouping val="stacked"/>
        <c:varyColors val="0"/>
        <c:ser>
          <c:idx val="0"/>
          <c:order val="0"/>
          <c:tx>
            <c:strRef>
              <c:f>'نمودارمقایسه ای'!$A$146</c:f>
              <c:strCache>
                <c:ptCount val="1"/>
                <c:pt idx="0">
                  <c:v>تعداد مقالات Scopus</c:v>
                </c:pt>
              </c:strCache>
            </c:strRef>
          </c:tx>
          <c:spPr>
            <a:ln w="25400" cap="rnd">
              <a:solidFill>
                <a:schemeClr val="lt1"/>
              </a:solidFill>
              <a:round/>
            </a:ln>
            <a:effectLst>
              <a:outerShdw dist="25400" dir="2700000" algn="tl" rotWithShape="0">
                <a:schemeClr val="accent1"/>
              </a:outerShdw>
            </a:effectLst>
          </c:spPr>
          <c:marker>
            <c:symbol val="none"/>
          </c:marker>
          <c:dLbls>
            <c:spPr>
              <a:solidFill>
                <a:schemeClr val="accent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1">
                          <a:lumMod val="60000"/>
                          <a:lumOff val="40000"/>
                        </a:schemeClr>
                      </a:solidFill>
                    </a:ln>
                    <a:effectLst/>
                  </c:spPr>
                </c15:leaderLines>
              </c:ext>
            </c:extLst>
          </c:dLbls>
          <c:cat>
            <c:numRef>
              <c:f>'نمودارمقایسه ای'!$B$145:$D$145</c:f>
              <c:numCache>
                <c:formatCode>General</c:formatCode>
                <c:ptCount val="3"/>
                <c:pt idx="0">
                  <c:v>2018</c:v>
                </c:pt>
                <c:pt idx="1">
                  <c:v>2019</c:v>
                </c:pt>
                <c:pt idx="2">
                  <c:v>2020</c:v>
                </c:pt>
              </c:numCache>
            </c:numRef>
          </c:cat>
          <c:val>
            <c:numRef>
              <c:f>'نمودارمقایسه ای'!$B$146:$D$146</c:f>
              <c:numCache>
                <c:formatCode>General</c:formatCode>
                <c:ptCount val="3"/>
                <c:pt idx="0">
                  <c:v>78</c:v>
                </c:pt>
                <c:pt idx="1">
                  <c:v>102</c:v>
                </c:pt>
                <c:pt idx="2">
                  <c:v>145</c:v>
                </c:pt>
              </c:numCache>
            </c:numRef>
          </c:val>
          <c:smooth val="0"/>
        </c:ser>
        <c:dLbls>
          <c:dLblPos val="ctr"/>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236433104"/>
        <c:axId val="236433664"/>
      </c:lineChart>
      <c:catAx>
        <c:axId val="2364331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30" baseline="0">
                <a:solidFill>
                  <a:schemeClr val="lt1"/>
                </a:solidFill>
                <a:latin typeface="Times New Roman" panose="02020603050405020304" pitchFamily="18" charset="0"/>
                <a:ea typeface="+mn-ea"/>
                <a:cs typeface="Times New Roman" panose="02020603050405020304" pitchFamily="18" charset="0"/>
              </a:defRPr>
            </a:pPr>
            <a:endParaRPr lang="en-US"/>
          </a:p>
        </c:txPr>
        <c:crossAx val="236433664"/>
        <c:crosses val="autoZero"/>
        <c:auto val="1"/>
        <c:lblAlgn val="ctr"/>
        <c:lblOffset val="100"/>
        <c:noMultiLvlLbl val="0"/>
      </c:catAx>
      <c:valAx>
        <c:axId val="236433664"/>
        <c:scaling>
          <c:orientation val="minMax"/>
        </c:scaling>
        <c:delete val="1"/>
        <c:axPos val="l"/>
        <c:numFmt formatCode="General" sourceLinked="1"/>
        <c:majorTickMark val="none"/>
        <c:minorTickMark val="none"/>
        <c:tickLblPos val="nextTo"/>
        <c:crossAx val="236433104"/>
        <c:crosses val="autoZero"/>
        <c:crossBetween val="between"/>
      </c:valAx>
      <c:spPr>
        <a:noFill/>
        <a:ln>
          <a:noFill/>
        </a:ln>
        <a:effectLst/>
      </c:spPr>
    </c:plotArea>
    <c:plotVisOnly val="1"/>
    <c:dispBlanksAs val="zero"/>
    <c:showDLblsOverMax val="0"/>
  </c:chart>
  <c:spPr>
    <a:solidFill>
      <a:schemeClr val="accent1"/>
    </a:solidFill>
    <a:ln w="9525" cap="flat" cmpd="sng" algn="ctr">
      <a:solidFill>
        <a:schemeClr val="lt1">
          <a:lumMod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lgn="ctr" rtl="1">
            <a:defRPr lang="fa-IR" sz="1500" b="1" i="0" u="none" strike="noStrike" kern="1200" cap="all" spc="100" normalizeH="0" baseline="0">
              <a:solidFill>
                <a:srgbClr val="FFFF00"/>
              </a:solidFill>
              <a:latin typeface="+mn-lt"/>
              <a:ea typeface="+mn-ea"/>
              <a:cs typeface="B Titr" panose="00000700000000000000" pitchFamily="2" charset="-78"/>
            </a:defRPr>
          </a:pPr>
          <a:endParaRPr lang="en-US"/>
        </a:p>
      </c:txPr>
    </c:title>
    <c:autoTitleDeleted val="0"/>
    <c:plotArea>
      <c:layout/>
      <c:lineChart>
        <c:grouping val="stacked"/>
        <c:varyColors val="0"/>
        <c:ser>
          <c:idx val="0"/>
          <c:order val="0"/>
          <c:tx>
            <c:strRef>
              <c:f>'نمودارمقایسه ای'!$A$168</c:f>
              <c:strCache>
                <c:ptCount val="1"/>
                <c:pt idx="0">
                  <c:v>تعداد مقالات گوگل اسکالر</c:v>
                </c:pt>
              </c:strCache>
            </c:strRef>
          </c:tx>
          <c:spPr>
            <a:ln w="25400" cap="rnd">
              <a:solidFill>
                <a:schemeClr val="lt1"/>
              </a:solidFill>
              <a:round/>
            </a:ln>
            <a:effectLst>
              <a:outerShdw dist="25400" dir="2700000" algn="tl" rotWithShape="0">
                <a:schemeClr val="accent1"/>
              </a:outerShdw>
            </a:effectLst>
          </c:spPr>
          <c:marker>
            <c:symbol val="none"/>
          </c:marker>
          <c:dLbls>
            <c:spPr>
              <a:solidFill>
                <a:schemeClr val="accent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accent1">
                          <a:lumMod val="60000"/>
                          <a:lumOff val="40000"/>
                        </a:schemeClr>
                      </a:solidFill>
                    </a:ln>
                    <a:effectLst/>
                  </c:spPr>
                </c15:leaderLines>
              </c:ext>
            </c:extLst>
          </c:dLbls>
          <c:cat>
            <c:numRef>
              <c:f>'نمودارمقایسه ای'!$B$167:$D$167</c:f>
              <c:numCache>
                <c:formatCode>General</c:formatCode>
                <c:ptCount val="3"/>
                <c:pt idx="0">
                  <c:v>2018</c:v>
                </c:pt>
                <c:pt idx="1">
                  <c:v>2019</c:v>
                </c:pt>
                <c:pt idx="2">
                  <c:v>2020</c:v>
                </c:pt>
              </c:numCache>
            </c:numRef>
          </c:cat>
          <c:val>
            <c:numRef>
              <c:f>'نمودارمقایسه ای'!$B$168:$D$168</c:f>
              <c:numCache>
                <c:formatCode>General</c:formatCode>
                <c:ptCount val="3"/>
                <c:pt idx="0">
                  <c:v>139</c:v>
                </c:pt>
                <c:pt idx="1">
                  <c:v>171</c:v>
                </c:pt>
                <c:pt idx="2">
                  <c:v>239</c:v>
                </c:pt>
              </c:numCache>
            </c:numRef>
          </c:val>
          <c:smooth val="0"/>
        </c:ser>
        <c:dLbls>
          <c:dLblPos val="ctr"/>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236435904"/>
        <c:axId val="236436464"/>
      </c:lineChart>
      <c:catAx>
        <c:axId val="2364359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30" baseline="0">
                <a:solidFill>
                  <a:schemeClr val="lt1"/>
                </a:solidFill>
                <a:latin typeface="Times New Roman" panose="02020603050405020304" pitchFamily="18" charset="0"/>
                <a:ea typeface="+mn-ea"/>
                <a:cs typeface="Times New Roman" panose="02020603050405020304" pitchFamily="18" charset="0"/>
              </a:defRPr>
            </a:pPr>
            <a:endParaRPr lang="en-US"/>
          </a:p>
        </c:txPr>
        <c:crossAx val="236436464"/>
        <c:crosses val="autoZero"/>
        <c:auto val="1"/>
        <c:lblAlgn val="ctr"/>
        <c:lblOffset val="100"/>
        <c:noMultiLvlLbl val="0"/>
      </c:catAx>
      <c:valAx>
        <c:axId val="236436464"/>
        <c:scaling>
          <c:orientation val="minMax"/>
        </c:scaling>
        <c:delete val="1"/>
        <c:axPos val="l"/>
        <c:numFmt formatCode="General" sourceLinked="1"/>
        <c:majorTickMark val="none"/>
        <c:minorTickMark val="none"/>
        <c:tickLblPos val="nextTo"/>
        <c:crossAx val="236435904"/>
        <c:crosses val="autoZero"/>
        <c:crossBetween val="between"/>
      </c:valAx>
      <c:spPr>
        <a:noFill/>
        <a:ln>
          <a:noFill/>
        </a:ln>
        <a:effectLst/>
      </c:spPr>
    </c:plotArea>
    <c:plotVisOnly val="1"/>
    <c:dispBlanksAs val="zero"/>
    <c:showDLblsOverMax val="0"/>
  </c:chart>
  <c:spPr>
    <a:solidFill>
      <a:schemeClr val="accent1"/>
    </a:solidFill>
    <a:ln w="9525" cap="flat" cmpd="sng" algn="ctr">
      <a:solidFill>
        <a:schemeClr val="lt1">
          <a:lumMod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fa-IR" sz="1400" b="1" i="0" u="none" strike="noStrike" kern="1200" baseline="0">
                <a:solidFill>
                  <a:srgbClr val="FF0000"/>
                </a:solidFill>
                <a:latin typeface="+mn-lt"/>
                <a:ea typeface="+mn-ea"/>
                <a:cs typeface="B Titr" panose="00000700000000000000" pitchFamily="2" charset="-78"/>
              </a:defRPr>
            </a:pPr>
            <a:r>
              <a:rPr lang="fa-IR" sz="1400" b="1" i="0" u="none" strike="noStrike" kern="1200" baseline="0">
                <a:solidFill>
                  <a:srgbClr val="FF0000"/>
                </a:solidFill>
                <a:latin typeface="+mn-lt"/>
                <a:ea typeface="+mn-ea"/>
                <a:cs typeface="B Titr" panose="00000700000000000000" pitchFamily="2" charset="-78"/>
              </a:rPr>
              <a:t>تعداد استنادات (تجمعی) بر اساس دانشکده های همنام کشور</a:t>
            </a:r>
          </a:p>
        </c:rich>
      </c:tx>
      <c:overlay val="0"/>
      <c:spPr>
        <a:noFill/>
        <a:ln>
          <a:noFill/>
        </a:ln>
        <a:effectLst/>
      </c:spPr>
      <c:txPr>
        <a:bodyPr rot="0" spcFirstLastPara="1" vertOverflow="ellipsis" vert="horz" wrap="square" anchor="ctr" anchorCtr="1"/>
        <a:lstStyle/>
        <a:p>
          <a:pPr algn="ctr" rtl="0">
            <a:defRPr lang="fa-IR" sz="1400" b="1" i="0" u="none" strike="noStrike" kern="1200" baseline="0">
              <a:solidFill>
                <a:srgbClr val="FF0000"/>
              </a:solidFill>
              <a:latin typeface="+mn-lt"/>
              <a:ea typeface="+mn-ea"/>
              <a:cs typeface="B Titr" panose="00000700000000000000" pitchFamily="2" charset="-78"/>
            </a:defRPr>
          </a:pPr>
          <a:endParaRPr lang="en-US"/>
        </a:p>
      </c:txPr>
    </c:title>
    <c:autoTitleDeleted val="0"/>
    <c:plotArea>
      <c:layout/>
      <c:barChart>
        <c:barDir val="col"/>
        <c:grouping val="clustered"/>
        <c:varyColors val="0"/>
        <c:ser>
          <c:idx val="0"/>
          <c:order val="0"/>
          <c:tx>
            <c:strRef>
              <c:f>'دانشکده های مدیریت کشور'!$C$95</c:f>
              <c:strCache>
                <c:ptCount val="1"/>
                <c:pt idx="0">
                  <c:v>2018</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'دانشکده های مدیریت کشور'!$B$96:$B$101</c:f>
              <c:strCache>
                <c:ptCount val="6"/>
                <c:pt idx="0">
                  <c:v> کرمان</c:v>
                </c:pt>
                <c:pt idx="1">
                  <c:v> ایران</c:v>
                </c:pt>
                <c:pt idx="2">
                  <c:v> تبریز</c:v>
                </c:pt>
                <c:pt idx="3">
                  <c:v> اصفهان</c:v>
                </c:pt>
                <c:pt idx="4">
                  <c:v> آبادان</c:v>
                </c:pt>
                <c:pt idx="5">
                  <c:v> شیراز</c:v>
                </c:pt>
              </c:strCache>
            </c:strRef>
          </c:cat>
          <c:val>
            <c:numRef>
              <c:f>'دانشکده های مدیریت کشور'!$C$96:$C$101</c:f>
              <c:numCache>
                <c:formatCode>General</c:formatCode>
                <c:ptCount val="6"/>
                <c:pt idx="0">
                  <c:v>1860</c:v>
                </c:pt>
                <c:pt idx="1">
                  <c:v>2517</c:v>
                </c:pt>
                <c:pt idx="2">
                  <c:v>1383</c:v>
                </c:pt>
                <c:pt idx="3">
                  <c:v>1097</c:v>
                </c:pt>
                <c:pt idx="4">
                  <c:v>68</c:v>
                </c:pt>
                <c:pt idx="5">
                  <c:v>1277</c:v>
                </c:pt>
              </c:numCache>
            </c:numRef>
          </c:val>
        </c:ser>
        <c:ser>
          <c:idx val="1"/>
          <c:order val="1"/>
          <c:tx>
            <c:strRef>
              <c:f>'دانشکده های مدیریت کشور'!$D$95</c:f>
              <c:strCache>
                <c:ptCount val="1"/>
                <c:pt idx="0">
                  <c:v>2019</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'دانشکده های مدیریت کشور'!$B$96:$B$101</c:f>
              <c:strCache>
                <c:ptCount val="6"/>
                <c:pt idx="0">
                  <c:v> کرمان</c:v>
                </c:pt>
                <c:pt idx="1">
                  <c:v> ایران</c:v>
                </c:pt>
                <c:pt idx="2">
                  <c:v> تبریز</c:v>
                </c:pt>
                <c:pt idx="3">
                  <c:v> اصفهان</c:v>
                </c:pt>
                <c:pt idx="4">
                  <c:v> آبادان</c:v>
                </c:pt>
                <c:pt idx="5">
                  <c:v> شیراز</c:v>
                </c:pt>
              </c:strCache>
            </c:strRef>
          </c:cat>
          <c:val>
            <c:numRef>
              <c:f>'دانشکده های مدیریت کشور'!$D$96:$D$101</c:f>
              <c:numCache>
                <c:formatCode>General</c:formatCode>
                <c:ptCount val="6"/>
                <c:pt idx="0">
                  <c:v>2635</c:v>
                </c:pt>
                <c:pt idx="1">
                  <c:v>6608</c:v>
                </c:pt>
                <c:pt idx="2">
                  <c:v>1988</c:v>
                </c:pt>
                <c:pt idx="3">
                  <c:v>1533</c:v>
                </c:pt>
                <c:pt idx="4">
                  <c:v>97</c:v>
                </c:pt>
                <c:pt idx="5">
                  <c:v>1835</c:v>
                </c:pt>
              </c:numCache>
            </c:numRef>
          </c:val>
        </c:ser>
        <c:ser>
          <c:idx val="2"/>
          <c:order val="2"/>
          <c:tx>
            <c:strRef>
              <c:f>'دانشکده های مدیریت کشور'!$E$95</c:f>
              <c:strCache>
                <c:ptCount val="1"/>
                <c:pt idx="0">
                  <c:v>2020</c:v>
                </c:pt>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'دانشکده های مدیریت کشور'!$B$96:$B$101</c:f>
              <c:strCache>
                <c:ptCount val="6"/>
                <c:pt idx="0">
                  <c:v> کرمان</c:v>
                </c:pt>
                <c:pt idx="1">
                  <c:v> ایران</c:v>
                </c:pt>
                <c:pt idx="2">
                  <c:v> تبریز</c:v>
                </c:pt>
                <c:pt idx="3">
                  <c:v> اصفهان</c:v>
                </c:pt>
                <c:pt idx="4">
                  <c:v> آبادان</c:v>
                </c:pt>
                <c:pt idx="5">
                  <c:v> شیراز</c:v>
                </c:pt>
              </c:strCache>
            </c:strRef>
          </c:cat>
          <c:val>
            <c:numRef>
              <c:f>'دانشکده های مدیریت کشور'!$E$96:$E$101</c:f>
              <c:numCache>
                <c:formatCode>General</c:formatCode>
                <c:ptCount val="6"/>
                <c:pt idx="0">
                  <c:v>4521</c:v>
                </c:pt>
                <c:pt idx="1">
                  <c:v>7044</c:v>
                </c:pt>
                <c:pt idx="2">
                  <c:v>3601</c:v>
                </c:pt>
                <c:pt idx="3">
                  <c:v>2209</c:v>
                </c:pt>
                <c:pt idx="4">
                  <c:v>169</c:v>
                </c:pt>
                <c:pt idx="5">
                  <c:v>2808</c:v>
                </c:pt>
              </c:numCache>
            </c:numRef>
          </c:val>
        </c:ser>
        <c:dLbls>
          <c:dLblPos val="inEnd"/>
          <c:showLegendKey val="0"/>
          <c:showVal val="1"/>
          <c:showCatName val="0"/>
          <c:showSerName val="0"/>
          <c:showPercent val="0"/>
          <c:showBubbleSize val="0"/>
        </c:dLbls>
        <c:gapWidth val="65"/>
        <c:axId val="191783808"/>
        <c:axId val="191784368"/>
      </c:barChart>
      <c:catAx>
        <c:axId val="19178380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B Titr" panose="00000700000000000000" pitchFamily="2" charset="-78"/>
              </a:defRPr>
            </a:pPr>
            <a:endParaRPr lang="en-US"/>
          </a:p>
        </c:txPr>
        <c:crossAx val="191784368"/>
        <c:crosses val="autoZero"/>
        <c:auto val="1"/>
        <c:lblAlgn val="ctr"/>
        <c:lblOffset val="100"/>
        <c:noMultiLvlLbl val="0"/>
      </c:catAx>
      <c:valAx>
        <c:axId val="19178436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91783808"/>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1">
              <a:defRPr lang="fa-IR" sz="1500" b="1" i="0" u="none" strike="noStrike" kern="1200" cap="all" spc="100" normalizeH="0" baseline="0">
                <a:solidFill>
                  <a:srgbClr val="FF0000"/>
                </a:solidFill>
                <a:latin typeface="+mn-lt"/>
                <a:ea typeface="+mn-ea"/>
                <a:cs typeface="B Titr" panose="00000700000000000000" pitchFamily="2" charset="-78"/>
              </a:defRPr>
            </a:pPr>
            <a:r>
              <a:rPr lang="fa-IR" sz="1500" b="1" i="0" u="none" strike="noStrike" kern="1200" cap="all" spc="100" normalizeH="0" baseline="0">
                <a:solidFill>
                  <a:srgbClr val="FF0000"/>
                </a:solidFill>
                <a:latin typeface="+mn-lt"/>
                <a:ea typeface="+mn-ea"/>
                <a:cs typeface="B Titr" panose="00000700000000000000" pitchFamily="2" charset="-78"/>
              </a:rPr>
              <a:t>چارک بندی مقالات بر اساس اسکوپوس</a:t>
            </a:r>
          </a:p>
        </c:rich>
      </c:tx>
      <c:overlay val="0"/>
      <c:spPr>
        <a:noFill/>
        <a:ln>
          <a:noFill/>
        </a:ln>
        <a:effectLst/>
      </c:spPr>
      <c:txPr>
        <a:bodyPr rot="0" spcFirstLastPara="1" vertOverflow="ellipsis" vert="horz" wrap="square" anchor="ctr" anchorCtr="1"/>
        <a:lstStyle/>
        <a:p>
          <a:pPr algn="ctr" rtl="1">
            <a:defRPr lang="fa-IR" sz="1500" b="1" i="0" u="none" strike="noStrike" kern="1200" cap="all" spc="100" normalizeH="0" baseline="0">
              <a:solidFill>
                <a:srgbClr val="FF0000"/>
              </a:solidFill>
              <a:latin typeface="+mn-lt"/>
              <a:ea typeface="+mn-ea"/>
              <a:cs typeface="B Titr" panose="00000700000000000000" pitchFamily="2" charset="-78"/>
            </a:defRPr>
          </a:pPr>
          <a:endParaRPr lang="en-US"/>
        </a:p>
      </c:txPr>
    </c:title>
    <c:autoTitleDeleted val="0"/>
    <c:plotArea>
      <c:layout/>
      <c:barChart>
        <c:barDir val="col"/>
        <c:grouping val="clustered"/>
        <c:varyColors val="0"/>
        <c:ser>
          <c:idx val="0"/>
          <c:order val="0"/>
          <c:tx>
            <c:strRef>
              <c:f>'نمودارمقایسه ای'!$C$192</c:f>
              <c:strCache>
                <c:ptCount val="1"/>
                <c:pt idx="0">
                  <c:v>2018</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'نمودارمقایسه ای'!$B$193:$B$196</c:f>
              <c:strCache>
                <c:ptCount val="4"/>
                <c:pt idx="0">
                  <c:v>Q1</c:v>
                </c:pt>
                <c:pt idx="1">
                  <c:v>Q2</c:v>
                </c:pt>
                <c:pt idx="2">
                  <c:v>Q3</c:v>
                </c:pt>
                <c:pt idx="3">
                  <c:v>Q4</c:v>
                </c:pt>
              </c:strCache>
            </c:strRef>
          </c:cat>
          <c:val>
            <c:numRef>
              <c:f>'نمودارمقایسه ای'!$C$193:$C$196</c:f>
              <c:numCache>
                <c:formatCode>General</c:formatCode>
                <c:ptCount val="4"/>
                <c:pt idx="0">
                  <c:v>30</c:v>
                </c:pt>
                <c:pt idx="1">
                  <c:v>17</c:v>
                </c:pt>
                <c:pt idx="2">
                  <c:v>23</c:v>
                </c:pt>
                <c:pt idx="3">
                  <c:v>5</c:v>
                </c:pt>
              </c:numCache>
            </c:numRef>
          </c:val>
        </c:ser>
        <c:ser>
          <c:idx val="2"/>
          <c:order val="2"/>
          <c:tx>
            <c:strRef>
              <c:f>'نمودارمقایسه ای'!$E$192</c:f>
              <c:strCache>
                <c:ptCount val="1"/>
                <c:pt idx="0">
                  <c:v>2019</c:v>
                </c:pt>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'نمودارمقایسه ای'!$B$193:$B$196</c:f>
              <c:strCache>
                <c:ptCount val="4"/>
                <c:pt idx="0">
                  <c:v>Q1</c:v>
                </c:pt>
                <c:pt idx="1">
                  <c:v>Q2</c:v>
                </c:pt>
                <c:pt idx="2">
                  <c:v>Q3</c:v>
                </c:pt>
                <c:pt idx="3">
                  <c:v>Q4</c:v>
                </c:pt>
              </c:strCache>
            </c:strRef>
          </c:cat>
          <c:val>
            <c:numRef>
              <c:f>'نمودارمقایسه ای'!$E$193:$E$196</c:f>
              <c:numCache>
                <c:formatCode>General</c:formatCode>
                <c:ptCount val="4"/>
                <c:pt idx="0">
                  <c:v>27</c:v>
                </c:pt>
                <c:pt idx="1">
                  <c:v>39</c:v>
                </c:pt>
                <c:pt idx="2">
                  <c:v>29</c:v>
                </c:pt>
                <c:pt idx="3">
                  <c:v>1</c:v>
                </c:pt>
              </c:numCache>
            </c:numRef>
          </c:val>
        </c:ser>
        <c:ser>
          <c:idx val="3"/>
          <c:order val="3"/>
          <c:tx>
            <c:strRef>
              <c:f>'نمودارمقایسه ای'!$F$192</c:f>
              <c:strCache>
                <c:ptCount val="1"/>
                <c:pt idx="0">
                  <c:v>2020</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'نمودارمقایسه ای'!$B$193:$B$196</c:f>
              <c:strCache>
                <c:ptCount val="4"/>
                <c:pt idx="0">
                  <c:v>Q1</c:v>
                </c:pt>
                <c:pt idx="1">
                  <c:v>Q2</c:v>
                </c:pt>
                <c:pt idx="2">
                  <c:v>Q3</c:v>
                </c:pt>
                <c:pt idx="3">
                  <c:v>Q4</c:v>
                </c:pt>
              </c:strCache>
            </c:strRef>
          </c:cat>
          <c:val>
            <c:numRef>
              <c:f>'نمودارمقایسه ای'!$F$193:$F$196</c:f>
              <c:numCache>
                <c:formatCode>General</c:formatCode>
                <c:ptCount val="4"/>
                <c:pt idx="0">
                  <c:v>64</c:v>
                </c:pt>
                <c:pt idx="1">
                  <c:v>45</c:v>
                </c:pt>
                <c:pt idx="2">
                  <c:v>24</c:v>
                </c:pt>
                <c:pt idx="3">
                  <c:v>10</c:v>
                </c:pt>
              </c:numCache>
            </c:numRef>
          </c:val>
        </c:ser>
        <c:dLbls>
          <c:dLblPos val="inEnd"/>
          <c:showLegendKey val="0"/>
          <c:showVal val="1"/>
          <c:showCatName val="0"/>
          <c:showSerName val="0"/>
          <c:showPercent val="0"/>
          <c:showBubbleSize val="0"/>
        </c:dLbls>
        <c:gapWidth val="65"/>
        <c:axId val="193319408"/>
        <c:axId val="236071136"/>
        <c:extLst>
          <c:ext xmlns:c15="http://schemas.microsoft.com/office/drawing/2012/chart" uri="{02D57815-91ED-43cb-92C2-25804820EDAC}">
            <c15:filteredBarSeries>
              <c15:ser>
                <c:idx val="1"/>
                <c:order val="1"/>
                <c:tx>
                  <c:strRef>
                    <c:extLst>
                      <c:ext uri="{02D57815-91ED-43cb-92C2-25804820EDAC}">
                        <c15:formulaRef>
                          <c15:sqref>'نمودارمقایسه ای'!$D$192</c15:sqref>
                        </c15:formulaRef>
                      </c:ext>
                    </c:extLst>
                    <c:strCache>
                      <c:ptCount val="1"/>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'نمودارمقایسه ای'!$B$193:$B$196</c15:sqref>
                        </c15:formulaRef>
                      </c:ext>
                    </c:extLst>
                    <c:strCache>
                      <c:ptCount val="4"/>
                      <c:pt idx="0">
                        <c:v>Q1</c:v>
                      </c:pt>
                      <c:pt idx="1">
                        <c:v>Q2</c:v>
                      </c:pt>
                      <c:pt idx="2">
                        <c:v>Q3</c:v>
                      </c:pt>
                      <c:pt idx="3">
                        <c:v>Q4</c:v>
                      </c:pt>
                    </c:strCache>
                  </c:strRef>
                </c:cat>
                <c:val>
                  <c:numRef>
                    <c:extLst>
                      <c:ext uri="{02D57815-91ED-43cb-92C2-25804820EDAC}">
                        <c15:formulaRef>
                          <c15:sqref>'نمودارمقایسه ای'!$D$193:$D$196</c15:sqref>
                        </c15:formulaRef>
                      </c:ext>
                    </c:extLst>
                    <c:numCache>
                      <c:formatCode>General</c:formatCode>
                      <c:ptCount val="4"/>
                    </c:numCache>
                  </c:numRef>
                </c:val>
              </c15:ser>
            </c15:filteredBarSeries>
          </c:ext>
        </c:extLst>
      </c:barChart>
      <c:catAx>
        <c:axId val="19331940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Times New Roman" panose="02020603050405020304" pitchFamily="18" charset="0"/>
                <a:ea typeface="+mn-ea"/>
                <a:cs typeface="Times New Roman" panose="02020603050405020304" pitchFamily="18" charset="0"/>
              </a:defRPr>
            </a:pPr>
            <a:endParaRPr lang="en-US"/>
          </a:p>
        </c:txPr>
        <c:crossAx val="236071136"/>
        <c:crosses val="autoZero"/>
        <c:auto val="1"/>
        <c:lblAlgn val="ctr"/>
        <c:lblOffset val="100"/>
        <c:noMultiLvlLbl val="0"/>
      </c:catAx>
      <c:valAx>
        <c:axId val="23607113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93319408"/>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1">
              <a:defRPr lang="fa-IR" sz="1500" b="1" i="0" u="none" strike="noStrike" kern="1200" cap="all" spc="100" normalizeH="0" baseline="0">
                <a:solidFill>
                  <a:srgbClr val="FF0000"/>
                </a:solidFill>
                <a:latin typeface="+mn-lt"/>
                <a:ea typeface="+mn-ea"/>
                <a:cs typeface="B Titr" panose="00000700000000000000" pitchFamily="2" charset="-78"/>
              </a:defRPr>
            </a:pPr>
            <a:r>
              <a:rPr lang="fa-IR" sz="1500" b="1" i="0" u="none" strike="noStrike" kern="1200" cap="all" spc="100" normalizeH="0" baseline="0">
                <a:solidFill>
                  <a:srgbClr val="FF0000"/>
                </a:solidFill>
                <a:latin typeface="+mn-lt"/>
                <a:ea typeface="+mn-ea"/>
                <a:cs typeface="B Titr" panose="00000700000000000000" pitchFamily="2" charset="-78"/>
              </a:rPr>
              <a:t>نسبت مقاله به ازای هیات علمی در پایگاه های استنادی</a:t>
            </a:r>
          </a:p>
        </c:rich>
      </c:tx>
      <c:overlay val="0"/>
      <c:spPr>
        <a:noFill/>
        <a:ln>
          <a:noFill/>
        </a:ln>
        <a:effectLst/>
      </c:spPr>
      <c:txPr>
        <a:bodyPr rot="0" spcFirstLastPara="1" vertOverflow="ellipsis" vert="horz" wrap="square" anchor="ctr" anchorCtr="1"/>
        <a:lstStyle/>
        <a:p>
          <a:pPr algn="ctr" rtl="1">
            <a:defRPr lang="fa-IR" sz="1500" b="1" i="0" u="none" strike="noStrike" kern="1200" cap="all" spc="100" normalizeH="0" baseline="0">
              <a:solidFill>
                <a:srgbClr val="FF0000"/>
              </a:solidFill>
              <a:latin typeface="+mn-lt"/>
              <a:ea typeface="+mn-ea"/>
              <a:cs typeface="B Titr" panose="00000700000000000000" pitchFamily="2" charset="-78"/>
            </a:defRPr>
          </a:pPr>
          <a:endParaRPr lang="en-US"/>
        </a:p>
      </c:txPr>
    </c:title>
    <c:autoTitleDeleted val="0"/>
    <c:plotArea>
      <c:layout/>
      <c:barChart>
        <c:barDir val="col"/>
        <c:grouping val="clustered"/>
        <c:varyColors val="0"/>
        <c:ser>
          <c:idx val="0"/>
          <c:order val="0"/>
          <c:tx>
            <c:strRef>
              <c:f>'نمودارمقایسه ای'!$C$221</c:f>
              <c:strCache>
                <c:ptCount val="1"/>
                <c:pt idx="0">
                  <c:v>2018</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'نمودارمقایسه ای'!$B$222:$B$224</c:f>
              <c:strCache>
                <c:ptCount val="3"/>
                <c:pt idx="0">
                  <c:v>ISI</c:v>
                </c:pt>
                <c:pt idx="1">
                  <c:v>Scopus</c:v>
                </c:pt>
                <c:pt idx="2">
                  <c:v>Google Scholar</c:v>
                </c:pt>
              </c:strCache>
            </c:strRef>
          </c:cat>
          <c:val>
            <c:numRef>
              <c:f>'نمودارمقایسه ای'!$C$222:$C$224</c:f>
              <c:numCache>
                <c:formatCode>General</c:formatCode>
                <c:ptCount val="3"/>
                <c:pt idx="0">
                  <c:v>2.52</c:v>
                </c:pt>
                <c:pt idx="1">
                  <c:v>3.12</c:v>
                </c:pt>
                <c:pt idx="2">
                  <c:v>5.56</c:v>
                </c:pt>
              </c:numCache>
            </c:numRef>
          </c:val>
        </c:ser>
        <c:ser>
          <c:idx val="1"/>
          <c:order val="1"/>
          <c:tx>
            <c:strRef>
              <c:f>'نمودارمقایسه ای'!$D$221</c:f>
              <c:strCache>
                <c:ptCount val="1"/>
                <c:pt idx="0">
                  <c:v>2019</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'نمودارمقایسه ای'!$B$222:$B$224</c:f>
              <c:strCache>
                <c:ptCount val="3"/>
                <c:pt idx="0">
                  <c:v>ISI</c:v>
                </c:pt>
                <c:pt idx="1">
                  <c:v>Scopus</c:v>
                </c:pt>
                <c:pt idx="2">
                  <c:v>Google Scholar</c:v>
                </c:pt>
              </c:strCache>
            </c:strRef>
          </c:cat>
          <c:val>
            <c:numRef>
              <c:f>'نمودارمقایسه ای'!$D$222:$D$224</c:f>
              <c:numCache>
                <c:formatCode>General</c:formatCode>
                <c:ptCount val="3"/>
                <c:pt idx="0">
                  <c:v>3.52</c:v>
                </c:pt>
                <c:pt idx="1">
                  <c:v>4.08</c:v>
                </c:pt>
                <c:pt idx="2">
                  <c:v>6.84</c:v>
                </c:pt>
              </c:numCache>
            </c:numRef>
          </c:val>
        </c:ser>
        <c:ser>
          <c:idx val="2"/>
          <c:order val="2"/>
          <c:tx>
            <c:strRef>
              <c:f>'نمودارمقایسه ای'!$E$221</c:f>
              <c:strCache>
                <c:ptCount val="1"/>
                <c:pt idx="0">
                  <c:v>2020</c:v>
                </c:pt>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'نمودارمقایسه ای'!$B$222:$B$224</c:f>
              <c:strCache>
                <c:ptCount val="3"/>
                <c:pt idx="0">
                  <c:v>ISI</c:v>
                </c:pt>
                <c:pt idx="1">
                  <c:v>Scopus</c:v>
                </c:pt>
                <c:pt idx="2">
                  <c:v>Google Scholar</c:v>
                </c:pt>
              </c:strCache>
            </c:strRef>
          </c:cat>
          <c:val>
            <c:numRef>
              <c:f>'نمودارمقایسه ای'!$E$222:$E$224</c:f>
              <c:numCache>
                <c:formatCode>General</c:formatCode>
                <c:ptCount val="3"/>
                <c:pt idx="0">
                  <c:v>5.14</c:v>
                </c:pt>
                <c:pt idx="1">
                  <c:v>6.04</c:v>
                </c:pt>
                <c:pt idx="2">
                  <c:v>9.9499999999999993</c:v>
                </c:pt>
              </c:numCache>
            </c:numRef>
          </c:val>
        </c:ser>
        <c:dLbls>
          <c:dLblPos val="inEnd"/>
          <c:showLegendKey val="0"/>
          <c:showVal val="1"/>
          <c:showCatName val="0"/>
          <c:showSerName val="0"/>
          <c:showPercent val="0"/>
          <c:showBubbleSize val="0"/>
        </c:dLbls>
        <c:gapWidth val="65"/>
        <c:axId val="236253360"/>
        <c:axId val="236253920"/>
      </c:barChart>
      <c:catAx>
        <c:axId val="23625336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Times New Roman" panose="02020603050405020304" pitchFamily="18" charset="0"/>
                <a:ea typeface="+mn-ea"/>
                <a:cs typeface="Times New Roman" panose="02020603050405020304" pitchFamily="18" charset="0"/>
              </a:defRPr>
            </a:pPr>
            <a:endParaRPr lang="en-US"/>
          </a:p>
        </c:txPr>
        <c:crossAx val="236253920"/>
        <c:crosses val="autoZero"/>
        <c:auto val="1"/>
        <c:lblAlgn val="ctr"/>
        <c:lblOffset val="100"/>
        <c:noMultiLvlLbl val="0"/>
      </c:catAx>
      <c:valAx>
        <c:axId val="2362539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236253360"/>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1">
              <a:defRPr lang="fa-IR" sz="1500" b="1" i="0" u="none" strike="noStrike" kern="1200" cap="all" spc="100" normalizeH="0" baseline="0">
                <a:solidFill>
                  <a:srgbClr val="FF0000"/>
                </a:solidFill>
                <a:latin typeface="+mn-lt"/>
                <a:ea typeface="+mn-ea"/>
                <a:cs typeface="B Titr" panose="00000700000000000000" pitchFamily="2" charset="-78"/>
              </a:defRPr>
            </a:pPr>
            <a:r>
              <a:rPr lang="fa-IR" sz="1500" b="1" i="0" u="none" strike="noStrike" kern="1200" cap="all" spc="100" normalizeH="0" baseline="0">
                <a:solidFill>
                  <a:srgbClr val="FF0000"/>
                </a:solidFill>
                <a:latin typeface="+mn-lt"/>
                <a:ea typeface="+mn-ea"/>
                <a:cs typeface="B Titr" panose="00000700000000000000" pitchFamily="2" charset="-78"/>
              </a:rPr>
              <a:t>شاخص های تحلیلی بر مبنای پایگاه اسکوپوس</a:t>
            </a:r>
            <a:r>
              <a:rPr lang="en-US" sz="1500" b="1" i="0" u="none" strike="noStrike" kern="1200" cap="all" spc="100" normalizeH="0" baseline="0">
                <a:solidFill>
                  <a:srgbClr val="FF0000"/>
                </a:solidFill>
                <a:latin typeface="+mn-lt"/>
                <a:ea typeface="+mn-ea"/>
                <a:cs typeface="B Titr" panose="00000700000000000000" pitchFamily="2" charset="-78"/>
              </a:rPr>
              <a:t> </a:t>
            </a:r>
            <a:r>
              <a:rPr lang="fa-IR" sz="1500" b="1" i="0" u="none" strike="noStrike" kern="1200" cap="all" spc="100" normalizeH="0" baseline="0">
                <a:solidFill>
                  <a:srgbClr val="FF0000"/>
                </a:solidFill>
                <a:latin typeface="+mn-lt"/>
                <a:ea typeface="+mn-ea"/>
                <a:cs typeface="B Titr" panose="00000700000000000000" pitchFamily="2" charset="-78"/>
              </a:rPr>
              <a:t> (تجمعی)</a:t>
            </a:r>
          </a:p>
        </c:rich>
      </c:tx>
      <c:overlay val="0"/>
      <c:spPr>
        <a:noFill/>
        <a:ln>
          <a:noFill/>
        </a:ln>
        <a:effectLst/>
      </c:spPr>
      <c:txPr>
        <a:bodyPr rot="0" spcFirstLastPara="1" vertOverflow="ellipsis" vert="horz" wrap="square" anchor="ctr" anchorCtr="1"/>
        <a:lstStyle/>
        <a:p>
          <a:pPr algn="ctr" rtl="1">
            <a:defRPr lang="fa-IR" sz="1500" b="1" i="0" u="none" strike="noStrike" kern="1200" cap="all" spc="100" normalizeH="0" baseline="0">
              <a:solidFill>
                <a:srgbClr val="FF0000"/>
              </a:solidFill>
              <a:latin typeface="+mn-lt"/>
              <a:ea typeface="+mn-ea"/>
              <a:cs typeface="B Titr" panose="00000700000000000000" pitchFamily="2" charset="-78"/>
            </a:defRPr>
          </a:pPr>
          <a:endParaRPr lang="en-US"/>
        </a:p>
      </c:txPr>
    </c:title>
    <c:autoTitleDeleted val="0"/>
    <c:plotArea>
      <c:layout/>
      <c:barChart>
        <c:barDir val="col"/>
        <c:grouping val="clustered"/>
        <c:varyColors val="0"/>
        <c:ser>
          <c:idx val="0"/>
          <c:order val="0"/>
          <c:tx>
            <c:strRef>
              <c:f>'نمودارمقایسه ای'!$B$238</c:f>
              <c:strCache>
                <c:ptCount val="1"/>
                <c:pt idx="0">
                  <c:v>2018</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'نمودارمقایسه ای'!$A$239:$A$241</c:f>
              <c:strCache>
                <c:ptCount val="3"/>
                <c:pt idx="0">
                  <c:v>تعداد مقاله به ازای هیات علمی</c:v>
                </c:pt>
                <c:pt idx="1">
                  <c:v>تعداد استناد به ازای مقاله</c:v>
                </c:pt>
                <c:pt idx="2">
                  <c:v>تعداد استناد به ازای هیات علمی</c:v>
                </c:pt>
              </c:strCache>
            </c:strRef>
          </c:cat>
          <c:val>
            <c:numRef>
              <c:f>'نمودارمقایسه ای'!$B$239:$B$241</c:f>
              <c:numCache>
                <c:formatCode>General</c:formatCode>
                <c:ptCount val="3"/>
                <c:pt idx="0">
                  <c:v>14.1</c:v>
                </c:pt>
                <c:pt idx="1">
                  <c:v>3.84</c:v>
                </c:pt>
                <c:pt idx="2">
                  <c:v>55.32</c:v>
                </c:pt>
              </c:numCache>
            </c:numRef>
          </c:val>
        </c:ser>
        <c:ser>
          <c:idx val="1"/>
          <c:order val="1"/>
          <c:tx>
            <c:strRef>
              <c:f>'نمودارمقایسه ای'!$C$238</c:f>
              <c:strCache>
                <c:ptCount val="1"/>
                <c:pt idx="0">
                  <c:v>2019</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'نمودارمقایسه ای'!$A$239:$A$241</c:f>
              <c:strCache>
                <c:ptCount val="3"/>
                <c:pt idx="0">
                  <c:v>تعداد مقاله به ازای هیات علمی</c:v>
                </c:pt>
                <c:pt idx="1">
                  <c:v>تعداد استناد به ازای مقاله</c:v>
                </c:pt>
                <c:pt idx="2">
                  <c:v>تعداد استناد به ازای هیات علمی</c:v>
                </c:pt>
              </c:strCache>
            </c:strRef>
          </c:cat>
          <c:val>
            <c:numRef>
              <c:f>'نمودارمقایسه ای'!$C$239:$C$241</c:f>
              <c:numCache>
                <c:formatCode>General</c:formatCode>
                <c:ptCount val="3"/>
                <c:pt idx="0">
                  <c:v>18.52</c:v>
                </c:pt>
                <c:pt idx="1">
                  <c:v>4.29</c:v>
                </c:pt>
                <c:pt idx="2">
                  <c:v>79.52</c:v>
                </c:pt>
              </c:numCache>
            </c:numRef>
          </c:val>
        </c:ser>
        <c:ser>
          <c:idx val="2"/>
          <c:order val="2"/>
          <c:tx>
            <c:strRef>
              <c:f>'نمودارمقایسه ای'!$D$238</c:f>
              <c:strCache>
                <c:ptCount val="1"/>
                <c:pt idx="0">
                  <c:v>2020</c:v>
                </c:pt>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'نمودارمقایسه ای'!$A$239:$A$241</c:f>
              <c:strCache>
                <c:ptCount val="3"/>
                <c:pt idx="0">
                  <c:v>تعداد مقاله به ازای هیات علمی</c:v>
                </c:pt>
                <c:pt idx="1">
                  <c:v>تعداد استناد به ازای مقاله</c:v>
                </c:pt>
                <c:pt idx="2">
                  <c:v>تعداد استناد به ازای هیات علمی</c:v>
                </c:pt>
              </c:strCache>
            </c:strRef>
          </c:cat>
          <c:val>
            <c:numRef>
              <c:f>'نمودارمقایسه ای'!$D$239:$D$241</c:f>
              <c:numCache>
                <c:formatCode>General</c:formatCode>
                <c:ptCount val="3"/>
                <c:pt idx="0">
                  <c:v>25</c:v>
                </c:pt>
                <c:pt idx="1">
                  <c:v>6</c:v>
                </c:pt>
                <c:pt idx="2">
                  <c:v>150.05000000000001</c:v>
                </c:pt>
              </c:numCache>
            </c:numRef>
          </c:val>
        </c:ser>
        <c:dLbls>
          <c:dLblPos val="inEnd"/>
          <c:showLegendKey val="0"/>
          <c:showVal val="1"/>
          <c:showCatName val="0"/>
          <c:showSerName val="0"/>
          <c:showPercent val="0"/>
          <c:showBubbleSize val="0"/>
        </c:dLbls>
        <c:gapWidth val="65"/>
        <c:axId val="236515616"/>
        <c:axId val="236516176"/>
      </c:barChart>
      <c:catAx>
        <c:axId val="2365156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B Titr" panose="00000700000000000000" pitchFamily="2" charset="-78"/>
              </a:defRPr>
            </a:pPr>
            <a:endParaRPr lang="en-US"/>
          </a:p>
        </c:txPr>
        <c:crossAx val="236516176"/>
        <c:crosses val="autoZero"/>
        <c:auto val="1"/>
        <c:lblAlgn val="ctr"/>
        <c:lblOffset val="100"/>
        <c:noMultiLvlLbl val="0"/>
      </c:catAx>
      <c:valAx>
        <c:axId val="23651617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236515616"/>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1">
              <a:defRPr lang="fa-IR" sz="1200" b="1" i="0" u="none" strike="noStrike" kern="1200" cap="all" spc="120" normalizeH="0" baseline="0">
                <a:solidFill>
                  <a:sysClr val="windowText" lastClr="000000"/>
                </a:solidFill>
                <a:latin typeface="+mn-lt"/>
                <a:ea typeface="+mn-ea"/>
                <a:cs typeface="B Zar" panose="00000400000000000000" pitchFamily="2" charset="-78"/>
              </a:defRPr>
            </a:pPr>
            <a:r>
              <a:rPr lang="fa-IR" sz="1600" b="1" i="0" u="none" strike="noStrike" kern="1200" cap="all" spc="120" normalizeH="0" baseline="0">
                <a:solidFill>
                  <a:srgbClr val="FF0000"/>
                </a:solidFill>
                <a:latin typeface="+mn-lt"/>
                <a:ea typeface="+mn-ea"/>
                <a:cs typeface="B Zar" panose="00000400000000000000" pitchFamily="2" charset="-78"/>
              </a:rPr>
              <a:t>سهم مشارکت دانشکده در انتشارات دانشگاه</a:t>
            </a:r>
          </a:p>
        </c:rich>
      </c:tx>
      <c:overlay val="0"/>
      <c:spPr>
        <a:noFill/>
        <a:ln>
          <a:noFill/>
        </a:ln>
        <a:effectLst/>
      </c:spPr>
      <c:txPr>
        <a:bodyPr rot="0" spcFirstLastPara="1" vertOverflow="ellipsis" vert="horz" wrap="square" anchor="ctr" anchorCtr="1"/>
        <a:lstStyle/>
        <a:p>
          <a:pPr algn="ctr" rtl="1">
            <a:defRPr lang="fa-IR" sz="1200" b="1" i="0" u="none" strike="noStrike" kern="1200" cap="all" spc="120" normalizeH="0" baseline="0">
              <a:solidFill>
                <a:sysClr val="windowText" lastClr="000000"/>
              </a:solidFill>
              <a:latin typeface="+mn-lt"/>
              <a:ea typeface="+mn-ea"/>
              <a:cs typeface="B Zar" panose="00000400000000000000" pitchFamily="2" charset="-78"/>
            </a:defRPr>
          </a:pPr>
          <a:endParaRPr lang="en-US"/>
        </a:p>
      </c:txPr>
    </c:title>
    <c:autoTitleDeleted val="0"/>
    <c:plotArea>
      <c:layout>
        <c:manualLayout>
          <c:layoutTarget val="inner"/>
          <c:xMode val="edge"/>
          <c:yMode val="edge"/>
          <c:x val="4.0025371828521436E-2"/>
          <c:y val="0.23652777777777778"/>
          <c:w val="0.9155301837270341"/>
          <c:h val="0.61498432487605714"/>
        </c:manualLayout>
      </c:layout>
      <c:lineChart>
        <c:grouping val="standard"/>
        <c:varyColors val="0"/>
        <c:ser>
          <c:idx val="0"/>
          <c:order val="0"/>
          <c:tx>
            <c:strRef>
              <c:f>'نمودارمقایسه ای'!$B$387</c:f>
              <c:strCache>
                <c:ptCount val="1"/>
                <c:pt idx="0">
                  <c:v>سهم </c:v>
                </c:pt>
              </c:strCache>
            </c:strRef>
          </c:tx>
          <c:spPr>
            <a:ln w="31750" cap="rnd">
              <a:solidFill>
                <a:schemeClr val="accent1">
                  <a:alpha val="85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'نمودارمقایسه ای'!$C$385:$E$386</c:f>
              <c:strCache>
                <c:ptCount val="3"/>
                <c:pt idx="0">
                  <c:v>2018</c:v>
                </c:pt>
                <c:pt idx="1">
                  <c:v>2019</c:v>
                </c:pt>
                <c:pt idx="2">
                  <c:v>2020</c:v>
                </c:pt>
              </c:strCache>
            </c:strRef>
          </c:cat>
          <c:val>
            <c:numRef>
              <c:f>'نمودارمقایسه ای'!$C$387:$E$387</c:f>
              <c:numCache>
                <c:formatCode>General</c:formatCode>
                <c:ptCount val="3"/>
                <c:pt idx="0">
                  <c:v>2.9</c:v>
                </c:pt>
                <c:pt idx="1">
                  <c:v>3.7</c:v>
                </c:pt>
              </c:numCache>
            </c:numRef>
          </c:val>
          <c:smooth val="0"/>
        </c:ser>
        <c:ser>
          <c:idx val="1"/>
          <c:order val="1"/>
          <c:tx>
            <c:strRef>
              <c:f>'نمودارمقایسه ای'!$B$388</c:f>
              <c:strCache>
                <c:ptCount val="1"/>
                <c:pt idx="0">
                  <c:v>جایگاه</c:v>
                </c:pt>
              </c:strCache>
            </c:strRef>
          </c:tx>
          <c:spPr>
            <a:ln w="31750" cap="rnd">
              <a:solidFill>
                <a:schemeClr val="accent2">
                  <a:alpha val="85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0000"/>
                    </a:solidFill>
                    <a:latin typeface="Times New Roman" panose="02020603050405020304" pitchFamily="18" charset="0"/>
                    <a:ea typeface="+mn-ea"/>
                    <a:cs typeface="Times New Roman" panose="02020603050405020304" pitchFamily="18"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'نمودارمقایسه ای'!$C$385:$E$386</c:f>
              <c:strCache>
                <c:ptCount val="3"/>
                <c:pt idx="0">
                  <c:v>2018</c:v>
                </c:pt>
                <c:pt idx="1">
                  <c:v>2019</c:v>
                </c:pt>
                <c:pt idx="2">
                  <c:v>2020</c:v>
                </c:pt>
              </c:strCache>
            </c:strRef>
          </c:cat>
          <c:val>
            <c:numRef>
              <c:f>'نمودارمقایسه ای'!$C$388:$E$388</c:f>
              <c:numCache>
                <c:formatCode>General</c:formatCode>
                <c:ptCount val="3"/>
                <c:pt idx="0">
                  <c:v>8</c:v>
                </c:pt>
                <c:pt idx="1">
                  <c:v>8</c:v>
                </c:pt>
              </c:numCache>
            </c:numRef>
          </c:val>
          <c:smooth val="0"/>
        </c:ser>
        <c:dLbls>
          <c:showLegendKey val="0"/>
          <c:showVal val="1"/>
          <c:showCatName val="0"/>
          <c:showSerName val="0"/>
          <c:showPercent val="0"/>
          <c:showBubbleSize val="0"/>
        </c:dLbls>
        <c:smooth val="0"/>
        <c:axId val="236842288"/>
        <c:axId val="236842848"/>
      </c:lineChart>
      <c:catAx>
        <c:axId val="23684228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236842848"/>
        <c:crosses val="autoZero"/>
        <c:auto val="1"/>
        <c:lblAlgn val="ctr"/>
        <c:lblOffset val="100"/>
        <c:noMultiLvlLbl val="0"/>
      </c:catAx>
      <c:valAx>
        <c:axId val="23684284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236842288"/>
        <c:crosses val="autoZero"/>
        <c:crossBetween val="between"/>
      </c:valAx>
      <c:spPr>
        <a:noFill/>
        <a:ln>
          <a:noFill/>
        </a:ln>
        <a:effectLst/>
      </c:spPr>
    </c:plotArea>
    <c:legend>
      <c:legendPos val="b"/>
      <c:layout>
        <c:manualLayout>
          <c:xMode val="edge"/>
          <c:yMode val="edge"/>
          <c:x val="0.41682661958368"/>
          <c:y val="0.90951946405713235"/>
          <c:w val="0.27404238770378342"/>
          <c:h val="6.674805888893387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B Titr" panose="00000700000000000000" pitchFamily="2" charset="-78"/>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fa-IR" sz="1400" b="1" i="0" u="none" strike="noStrike" kern="1200" baseline="0">
                <a:solidFill>
                  <a:srgbClr val="FF0000"/>
                </a:solidFill>
                <a:latin typeface="+mn-lt"/>
                <a:ea typeface="+mn-ea"/>
                <a:cs typeface="B Titr" panose="00000700000000000000" pitchFamily="2" charset="-78"/>
              </a:defRPr>
            </a:pPr>
            <a:r>
              <a:rPr lang="fa-IR" sz="1400" b="1" i="0" u="none" strike="noStrike" kern="1200" baseline="0">
                <a:solidFill>
                  <a:srgbClr val="FF0000"/>
                </a:solidFill>
                <a:latin typeface="+mn-lt"/>
                <a:ea typeface="+mn-ea"/>
                <a:cs typeface="B Titr" panose="00000700000000000000" pitchFamily="2" charset="-78"/>
              </a:rPr>
              <a:t>استناد به ازای مقاله دانشکده های همنام کشور</a:t>
            </a:r>
          </a:p>
        </c:rich>
      </c:tx>
      <c:overlay val="0"/>
      <c:spPr>
        <a:noFill/>
        <a:ln>
          <a:noFill/>
        </a:ln>
        <a:effectLst/>
      </c:spPr>
      <c:txPr>
        <a:bodyPr rot="0" spcFirstLastPara="1" vertOverflow="ellipsis" vert="horz" wrap="square" anchor="ctr" anchorCtr="1"/>
        <a:lstStyle/>
        <a:p>
          <a:pPr algn="ctr" rtl="0">
            <a:defRPr lang="fa-IR" sz="1400" b="1" i="0" u="none" strike="noStrike" kern="1200" baseline="0">
              <a:solidFill>
                <a:srgbClr val="FF0000"/>
              </a:solidFill>
              <a:latin typeface="+mn-lt"/>
              <a:ea typeface="+mn-ea"/>
              <a:cs typeface="B Titr" panose="00000700000000000000" pitchFamily="2" charset="-78"/>
            </a:defRPr>
          </a:pPr>
          <a:endParaRPr lang="en-US"/>
        </a:p>
      </c:txPr>
    </c:title>
    <c:autoTitleDeleted val="0"/>
    <c:plotArea>
      <c:layout/>
      <c:barChart>
        <c:barDir val="col"/>
        <c:grouping val="clustered"/>
        <c:varyColors val="0"/>
        <c:ser>
          <c:idx val="0"/>
          <c:order val="0"/>
          <c:tx>
            <c:strRef>
              <c:f>'دانشکده های مدیریت کشور'!$C$105</c:f>
              <c:strCache>
                <c:ptCount val="1"/>
                <c:pt idx="0">
                  <c:v>2018</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'دانشکده های مدیریت کشور'!$B$106:$B$112</c:f>
              <c:strCache>
                <c:ptCount val="6"/>
                <c:pt idx="0">
                  <c:v> کرمان</c:v>
                </c:pt>
                <c:pt idx="1">
                  <c:v> ایران</c:v>
                </c:pt>
                <c:pt idx="2">
                  <c:v> تبریز</c:v>
                </c:pt>
                <c:pt idx="3">
                  <c:v> اصفهان</c:v>
                </c:pt>
                <c:pt idx="4">
                  <c:v> آبادان</c:v>
                </c:pt>
                <c:pt idx="5">
                  <c:v> شیراز</c:v>
                </c:pt>
              </c:strCache>
            </c:strRef>
          </c:cat>
          <c:val>
            <c:numRef>
              <c:f>'دانشکده های مدیریت کشور'!$C$106:$C$112</c:f>
              <c:numCache>
                <c:formatCode>General</c:formatCode>
                <c:ptCount val="7"/>
                <c:pt idx="0">
                  <c:v>4.83</c:v>
                </c:pt>
                <c:pt idx="1">
                  <c:v>3.68</c:v>
                </c:pt>
                <c:pt idx="2">
                  <c:v>3.84</c:v>
                </c:pt>
                <c:pt idx="3">
                  <c:v>4.42</c:v>
                </c:pt>
                <c:pt idx="4">
                  <c:v>5.23</c:v>
                </c:pt>
                <c:pt idx="5">
                  <c:v>3.94</c:v>
                </c:pt>
              </c:numCache>
            </c:numRef>
          </c:val>
        </c:ser>
        <c:ser>
          <c:idx val="1"/>
          <c:order val="1"/>
          <c:tx>
            <c:strRef>
              <c:f>'دانشکده های مدیریت کشور'!$D$105</c:f>
              <c:strCache>
                <c:ptCount val="1"/>
                <c:pt idx="0">
                  <c:v>2019</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'دانشکده های مدیریت کشور'!$B$106:$B$112</c:f>
              <c:strCache>
                <c:ptCount val="6"/>
                <c:pt idx="0">
                  <c:v> کرمان</c:v>
                </c:pt>
                <c:pt idx="1">
                  <c:v> ایران</c:v>
                </c:pt>
                <c:pt idx="2">
                  <c:v> تبریز</c:v>
                </c:pt>
                <c:pt idx="3">
                  <c:v> اصفهان</c:v>
                </c:pt>
                <c:pt idx="4">
                  <c:v> آبادان</c:v>
                </c:pt>
                <c:pt idx="5">
                  <c:v> شیراز</c:v>
                </c:pt>
              </c:strCache>
            </c:strRef>
          </c:cat>
          <c:val>
            <c:numRef>
              <c:f>'دانشکده های مدیریت کشور'!$D$106:$D$112</c:f>
              <c:numCache>
                <c:formatCode>General</c:formatCode>
                <c:ptCount val="7"/>
                <c:pt idx="0">
                  <c:v>5.37</c:v>
                </c:pt>
                <c:pt idx="1">
                  <c:v>6.78</c:v>
                </c:pt>
                <c:pt idx="2">
                  <c:v>4.29</c:v>
                </c:pt>
                <c:pt idx="3">
                  <c:v>5.17</c:v>
                </c:pt>
                <c:pt idx="4">
                  <c:v>4.21</c:v>
                </c:pt>
                <c:pt idx="5">
                  <c:v>4.49</c:v>
                </c:pt>
              </c:numCache>
            </c:numRef>
          </c:val>
        </c:ser>
        <c:ser>
          <c:idx val="2"/>
          <c:order val="2"/>
          <c:tx>
            <c:strRef>
              <c:f>'دانشکده های مدیریت کشور'!$E$105</c:f>
              <c:strCache>
                <c:ptCount val="1"/>
                <c:pt idx="0">
                  <c:v>2020</c:v>
                </c:pt>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'دانشکده های مدیریت کشور'!$B$106:$B$112</c:f>
              <c:strCache>
                <c:ptCount val="6"/>
                <c:pt idx="0">
                  <c:v> کرمان</c:v>
                </c:pt>
                <c:pt idx="1">
                  <c:v> ایران</c:v>
                </c:pt>
                <c:pt idx="2">
                  <c:v> تبریز</c:v>
                </c:pt>
                <c:pt idx="3">
                  <c:v> اصفهان</c:v>
                </c:pt>
                <c:pt idx="4">
                  <c:v> آبادان</c:v>
                </c:pt>
                <c:pt idx="5">
                  <c:v> شیراز</c:v>
                </c:pt>
              </c:strCache>
            </c:strRef>
          </c:cat>
          <c:val>
            <c:numRef>
              <c:f>'دانشکده های مدیریت کشور'!$E$106:$E$112</c:f>
              <c:numCache>
                <c:formatCode>General</c:formatCode>
                <c:ptCount val="7"/>
                <c:pt idx="0">
                  <c:v>7.17</c:v>
                </c:pt>
                <c:pt idx="1">
                  <c:v>6.38</c:v>
                </c:pt>
                <c:pt idx="2">
                  <c:v>6</c:v>
                </c:pt>
                <c:pt idx="3">
                  <c:v>5.79</c:v>
                </c:pt>
                <c:pt idx="4">
                  <c:v>4.97</c:v>
                </c:pt>
                <c:pt idx="5">
                  <c:v>4.96</c:v>
                </c:pt>
              </c:numCache>
            </c:numRef>
          </c:val>
        </c:ser>
        <c:dLbls>
          <c:dLblPos val="inEnd"/>
          <c:showLegendKey val="0"/>
          <c:showVal val="1"/>
          <c:showCatName val="0"/>
          <c:showSerName val="0"/>
          <c:showPercent val="0"/>
          <c:showBubbleSize val="0"/>
        </c:dLbls>
        <c:gapWidth val="65"/>
        <c:axId val="192044080"/>
        <c:axId val="192044640"/>
      </c:barChart>
      <c:catAx>
        <c:axId val="19204408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B Titr" panose="00000700000000000000" pitchFamily="2" charset="-78"/>
              </a:defRPr>
            </a:pPr>
            <a:endParaRPr lang="en-US"/>
          </a:p>
        </c:txPr>
        <c:crossAx val="192044640"/>
        <c:crosses val="autoZero"/>
        <c:auto val="1"/>
        <c:lblAlgn val="ctr"/>
        <c:lblOffset val="100"/>
        <c:noMultiLvlLbl val="0"/>
      </c:catAx>
      <c:valAx>
        <c:axId val="19204464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92044080"/>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fa-IR" sz="1400" b="1" i="0" u="none" strike="noStrike" kern="1200" baseline="0">
                <a:solidFill>
                  <a:srgbClr val="FF0000"/>
                </a:solidFill>
                <a:latin typeface="+mn-lt"/>
                <a:ea typeface="+mn-ea"/>
                <a:cs typeface="B Titr" panose="00000700000000000000" pitchFamily="2" charset="-78"/>
              </a:defRPr>
            </a:pPr>
            <a:r>
              <a:rPr lang="fa-IR" sz="1400" b="1" i="0" u="none" strike="noStrike" kern="1200" baseline="0">
                <a:solidFill>
                  <a:srgbClr val="FF0000"/>
                </a:solidFill>
                <a:latin typeface="+mn-lt"/>
                <a:ea typeface="+mn-ea"/>
                <a:cs typeface="B Titr" panose="00000700000000000000" pitchFamily="2" charset="-78"/>
              </a:rPr>
              <a:t>مقاله به ازای هیات علمی دانشکده ها </a:t>
            </a:r>
          </a:p>
        </c:rich>
      </c:tx>
      <c:overlay val="0"/>
      <c:spPr>
        <a:noFill/>
        <a:ln>
          <a:noFill/>
        </a:ln>
        <a:effectLst/>
      </c:spPr>
      <c:txPr>
        <a:bodyPr rot="0" spcFirstLastPara="1" vertOverflow="ellipsis" vert="horz" wrap="square" anchor="ctr" anchorCtr="1"/>
        <a:lstStyle/>
        <a:p>
          <a:pPr algn="ctr" rtl="0">
            <a:defRPr lang="fa-IR" sz="1400" b="1" i="0" u="none" strike="noStrike" kern="1200" baseline="0">
              <a:solidFill>
                <a:srgbClr val="FF0000"/>
              </a:solidFill>
              <a:latin typeface="+mn-lt"/>
              <a:ea typeface="+mn-ea"/>
              <a:cs typeface="B Titr" panose="00000700000000000000" pitchFamily="2" charset="-78"/>
            </a:defRPr>
          </a:pPr>
          <a:endParaRPr lang="en-US"/>
        </a:p>
      </c:txPr>
    </c:title>
    <c:autoTitleDeleted val="0"/>
    <c:plotArea>
      <c:layout/>
      <c:barChart>
        <c:barDir val="col"/>
        <c:grouping val="clustered"/>
        <c:varyColors val="0"/>
        <c:ser>
          <c:idx val="0"/>
          <c:order val="0"/>
          <c:tx>
            <c:strRef>
              <c:f>'دانشکده های مدیریت کشور'!$C$123</c:f>
              <c:strCache>
                <c:ptCount val="1"/>
                <c:pt idx="0">
                  <c:v>2018</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'دانشکده های مدیریت کشور'!$B$124:$B$129</c:f>
              <c:strCache>
                <c:ptCount val="6"/>
                <c:pt idx="0">
                  <c:v> کرمان</c:v>
                </c:pt>
                <c:pt idx="1">
                  <c:v> ایران</c:v>
                </c:pt>
                <c:pt idx="2">
                  <c:v> تبریز</c:v>
                </c:pt>
                <c:pt idx="3">
                  <c:v> اصفهان</c:v>
                </c:pt>
                <c:pt idx="4">
                  <c:v> آبادان</c:v>
                </c:pt>
                <c:pt idx="5">
                  <c:v> شیراز</c:v>
                </c:pt>
              </c:strCache>
            </c:strRef>
          </c:cat>
          <c:val>
            <c:numRef>
              <c:f>'دانشکده های مدیریت کشور'!$C$124:$C$129</c:f>
              <c:numCache>
                <c:formatCode>General</c:formatCode>
                <c:ptCount val="6"/>
                <c:pt idx="0">
                  <c:v>14.81</c:v>
                </c:pt>
                <c:pt idx="1">
                  <c:v>21.34</c:v>
                </c:pt>
                <c:pt idx="2">
                  <c:v>14.4</c:v>
                </c:pt>
                <c:pt idx="3">
                  <c:v>6.36</c:v>
                </c:pt>
                <c:pt idx="4">
                  <c:v>3.25</c:v>
                </c:pt>
                <c:pt idx="5">
                  <c:v>21.6</c:v>
                </c:pt>
              </c:numCache>
            </c:numRef>
          </c:val>
        </c:ser>
        <c:ser>
          <c:idx val="1"/>
          <c:order val="1"/>
          <c:tx>
            <c:strRef>
              <c:f>'دانشکده های مدیریت کشور'!$D$123</c:f>
              <c:strCache>
                <c:ptCount val="1"/>
                <c:pt idx="0">
                  <c:v>2019</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'دانشکده های مدیریت کشور'!$B$124:$B$129</c:f>
              <c:strCache>
                <c:ptCount val="6"/>
                <c:pt idx="0">
                  <c:v> کرمان</c:v>
                </c:pt>
                <c:pt idx="1">
                  <c:v> ایران</c:v>
                </c:pt>
                <c:pt idx="2">
                  <c:v> تبریز</c:v>
                </c:pt>
                <c:pt idx="3">
                  <c:v> اصفهان</c:v>
                </c:pt>
                <c:pt idx="4">
                  <c:v> آبادان</c:v>
                </c:pt>
                <c:pt idx="5">
                  <c:v> شیراز</c:v>
                </c:pt>
              </c:strCache>
            </c:strRef>
          </c:cat>
          <c:val>
            <c:numRef>
              <c:f>'دانشکده های مدیریت کشور'!$D$124:$D$129</c:f>
              <c:numCache>
                <c:formatCode>General</c:formatCode>
                <c:ptCount val="6"/>
                <c:pt idx="0">
                  <c:v>18.14</c:v>
                </c:pt>
                <c:pt idx="1">
                  <c:v>28.64</c:v>
                </c:pt>
                <c:pt idx="2">
                  <c:v>18.52</c:v>
                </c:pt>
                <c:pt idx="3">
                  <c:v>7.4</c:v>
                </c:pt>
                <c:pt idx="4">
                  <c:v>3.28</c:v>
                </c:pt>
                <c:pt idx="5">
                  <c:v>24</c:v>
                </c:pt>
              </c:numCache>
            </c:numRef>
          </c:val>
        </c:ser>
        <c:ser>
          <c:idx val="2"/>
          <c:order val="2"/>
          <c:tx>
            <c:strRef>
              <c:f>'دانشکده های مدیریت کشور'!$E$123</c:f>
              <c:strCache>
                <c:ptCount val="1"/>
                <c:pt idx="0">
                  <c:v>2020</c:v>
                </c:pt>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'دانشکده های مدیریت کشور'!$B$124:$B$129</c:f>
              <c:strCache>
                <c:ptCount val="6"/>
                <c:pt idx="0">
                  <c:v> کرمان</c:v>
                </c:pt>
                <c:pt idx="1">
                  <c:v> ایران</c:v>
                </c:pt>
                <c:pt idx="2">
                  <c:v> تبریز</c:v>
                </c:pt>
                <c:pt idx="3">
                  <c:v> اصفهان</c:v>
                </c:pt>
                <c:pt idx="4">
                  <c:v> آبادان</c:v>
                </c:pt>
                <c:pt idx="5">
                  <c:v> شیراز</c:v>
                </c:pt>
              </c:strCache>
            </c:strRef>
          </c:cat>
          <c:val>
            <c:numRef>
              <c:f>'دانشکده های مدیریت کشور'!$E$124:$E$129</c:f>
              <c:numCache>
                <c:formatCode>General</c:formatCode>
                <c:ptCount val="6"/>
                <c:pt idx="0">
                  <c:v>25.2</c:v>
                </c:pt>
                <c:pt idx="1">
                  <c:v>33.42</c:v>
                </c:pt>
                <c:pt idx="2">
                  <c:v>25</c:v>
                </c:pt>
                <c:pt idx="3">
                  <c:v>8.86</c:v>
                </c:pt>
                <c:pt idx="4">
                  <c:v>3.77</c:v>
                </c:pt>
                <c:pt idx="5">
                  <c:v>29.73</c:v>
                </c:pt>
              </c:numCache>
            </c:numRef>
          </c:val>
        </c:ser>
        <c:dLbls>
          <c:dLblPos val="inEnd"/>
          <c:showLegendKey val="0"/>
          <c:showVal val="1"/>
          <c:showCatName val="0"/>
          <c:showSerName val="0"/>
          <c:showPercent val="0"/>
          <c:showBubbleSize val="0"/>
        </c:dLbls>
        <c:gapWidth val="65"/>
        <c:axId val="192342432"/>
        <c:axId val="192342992"/>
      </c:barChart>
      <c:catAx>
        <c:axId val="19234243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B Titr" panose="00000700000000000000" pitchFamily="2" charset="-78"/>
              </a:defRPr>
            </a:pPr>
            <a:endParaRPr lang="en-US"/>
          </a:p>
        </c:txPr>
        <c:crossAx val="192342992"/>
        <c:crosses val="autoZero"/>
        <c:auto val="1"/>
        <c:lblAlgn val="ctr"/>
        <c:lblOffset val="100"/>
        <c:noMultiLvlLbl val="0"/>
      </c:catAx>
      <c:valAx>
        <c:axId val="1923429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9234243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fa-IR" sz="1400" b="1" i="0" u="none" strike="noStrike" kern="1200" baseline="0">
                <a:solidFill>
                  <a:srgbClr val="FF0000"/>
                </a:solidFill>
                <a:latin typeface="+mn-lt"/>
                <a:ea typeface="+mn-ea"/>
                <a:cs typeface="B Titr" panose="00000700000000000000" pitchFamily="2" charset="-78"/>
              </a:defRPr>
            </a:pPr>
            <a:r>
              <a:rPr lang="fa-IR" sz="1400" b="1" i="0" u="none" strike="noStrike" kern="1200" baseline="0">
                <a:solidFill>
                  <a:srgbClr val="FF0000"/>
                </a:solidFill>
                <a:latin typeface="+mn-lt"/>
                <a:ea typeface="+mn-ea"/>
                <a:cs typeface="B Titr" panose="00000700000000000000" pitchFamily="2" charset="-78"/>
              </a:rPr>
              <a:t>استناد به ازای هیات علمی دانشکده ها</a:t>
            </a:r>
          </a:p>
        </c:rich>
      </c:tx>
      <c:overlay val="0"/>
      <c:spPr>
        <a:noFill/>
        <a:ln>
          <a:noFill/>
        </a:ln>
        <a:effectLst/>
      </c:spPr>
      <c:txPr>
        <a:bodyPr rot="0" spcFirstLastPara="1" vertOverflow="ellipsis" vert="horz" wrap="square" anchor="ctr" anchorCtr="1"/>
        <a:lstStyle/>
        <a:p>
          <a:pPr algn="ctr" rtl="0">
            <a:defRPr lang="fa-IR" sz="1400" b="1" i="0" u="none" strike="noStrike" kern="1200" baseline="0">
              <a:solidFill>
                <a:srgbClr val="FF0000"/>
              </a:solidFill>
              <a:latin typeface="+mn-lt"/>
              <a:ea typeface="+mn-ea"/>
              <a:cs typeface="B Titr" panose="00000700000000000000" pitchFamily="2" charset="-78"/>
            </a:defRPr>
          </a:pPr>
          <a:endParaRPr lang="en-US"/>
        </a:p>
      </c:txPr>
    </c:title>
    <c:autoTitleDeleted val="0"/>
    <c:plotArea>
      <c:layout/>
      <c:barChart>
        <c:barDir val="col"/>
        <c:grouping val="clustered"/>
        <c:varyColors val="0"/>
        <c:ser>
          <c:idx val="0"/>
          <c:order val="0"/>
          <c:tx>
            <c:strRef>
              <c:f>'دانشکده های مدیریت کشور'!$C$138</c:f>
              <c:strCache>
                <c:ptCount val="1"/>
                <c:pt idx="0">
                  <c:v>2018</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'دانشکده های مدیریت کشور'!$B$139:$B$144</c:f>
              <c:strCache>
                <c:ptCount val="6"/>
                <c:pt idx="0">
                  <c:v> کرمان</c:v>
                </c:pt>
                <c:pt idx="1">
                  <c:v> ایران</c:v>
                </c:pt>
                <c:pt idx="2">
                  <c:v> تبریز</c:v>
                </c:pt>
                <c:pt idx="3">
                  <c:v> اصفهان</c:v>
                </c:pt>
                <c:pt idx="4">
                  <c:v> آبادان</c:v>
                </c:pt>
                <c:pt idx="5">
                  <c:v> شیراز</c:v>
                </c:pt>
              </c:strCache>
            </c:strRef>
          </c:cat>
          <c:val>
            <c:numRef>
              <c:f>'دانشکده های مدیریت کشور'!$C$139:$C$144</c:f>
              <c:numCache>
                <c:formatCode>General</c:formatCode>
                <c:ptCount val="6"/>
                <c:pt idx="0">
                  <c:v>71.540000000000006</c:v>
                </c:pt>
                <c:pt idx="1">
                  <c:v>78.66</c:v>
                </c:pt>
                <c:pt idx="2">
                  <c:v>55.32</c:v>
                </c:pt>
                <c:pt idx="3">
                  <c:v>28.13</c:v>
                </c:pt>
                <c:pt idx="4">
                  <c:v>17</c:v>
                </c:pt>
                <c:pt idx="5">
                  <c:v>85.13</c:v>
                </c:pt>
              </c:numCache>
            </c:numRef>
          </c:val>
        </c:ser>
        <c:ser>
          <c:idx val="1"/>
          <c:order val="1"/>
          <c:tx>
            <c:strRef>
              <c:f>'دانشکده های مدیریت کشور'!$D$138</c:f>
              <c:strCache>
                <c:ptCount val="1"/>
                <c:pt idx="0">
                  <c:v>2019</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'دانشکده های مدیریت کشور'!$B$139:$B$144</c:f>
              <c:strCache>
                <c:ptCount val="6"/>
                <c:pt idx="0">
                  <c:v> کرمان</c:v>
                </c:pt>
                <c:pt idx="1">
                  <c:v> ایران</c:v>
                </c:pt>
                <c:pt idx="2">
                  <c:v> تبریز</c:v>
                </c:pt>
                <c:pt idx="3">
                  <c:v> اصفهان</c:v>
                </c:pt>
                <c:pt idx="4">
                  <c:v> آبادان</c:v>
                </c:pt>
                <c:pt idx="5">
                  <c:v> شیراز</c:v>
                </c:pt>
              </c:strCache>
            </c:strRef>
          </c:cat>
          <c:val>
            <c:numRef>
              <c:f>'دانشکده های مدیریت کشور'!$D$139:$D$144</c:f>
              <c:numCache>
                <c:formatCode>General</c:formatCode>
                <c:ptCount val="6"/>
                <c:pt idx="0">
                  <c:v>97.59</c:v>
                </c:pt>
                <c:pt idx="1">
                  <c:v>194.35</c:v>
                </c:pt>
                <c:pt idx="2">
                  <c:v>79.52</c:v>
                </c:pt>
                <c:pt idx="3">
                  <c:v>38.32</c:v>
                </c:pt>
                <c:pt idx="4">
                  <c:v>13.85</c:v>
                </c:pt>
                <c:pt idx="5">
                  <c:v>107.94</c:v>
                </c:pt>
              </c:numCache>
            </c:numRef>
          </c:val>
        </c:ser>
        <c:ser>
          <c:idx val="2"/>
          <c:order val="2"/>
          <c:tx>
            <c:strRef>
              <c:f>'دانشکده های مدیریت کشور'!$E$138</c:f>
              <c:strCache>
                <c:ptCount val="1"/>
                <c:pt idx="0">
                  <c:v>2020</c:v>
                </c:pt>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'دانشکده های مدیریت کشور'!$B$139:$B$144</c:f>
              <c:strCache>
                <c:ptCount val="6"/>
                <c:pt idx="0">
                  <c:v> کرمان</c:v>
                </c:pt>
                <c:pt idx="1">
                  <c:v> ایران</c:v>
                </c:pt>
                <c:pt idx="2">
                  <c:v> تبریز</c:v>
                </c:pt>
                <c:pt idx="3">
                  <c:v> اصفهان</c:v>
                </c:pt>
                <c:pt idx="4">
                  <c:v> آبادان</c:v>
                </c:pt>
                <c:pt idx="5">
                  <c:v> شیراز</c:v>
                </c:pt>
              </c:strCache>
            </c:strRef>
          </c:cat>
          <c:val>
            <c:numRef>
              <c:f>'دانشکده های مدیریت کشور'!$E$139:$E$144</c:f>
              <c:numCache>
                <c:formatCode>General</c:formatCode>
                <c:ptCount val="6"/>
                <c:pt idx="0">
                  <c:v>180.84</c:v>
                </c:pt>
                <c:pt idx="1">
                  <c:v>213.45</c:v>
                </c:pt>
                <c:pt idx="2">
                  <c:v>150.05000000000001</c:v>
                </c:pt>
                <c:pt idx="3">
                  <c:v>51.7</c:v>
                </c:pt>
                <c:pt idx="4">
                  <c:v>18.77</c:v>
                </c:pt>
                <c:pt idx="5">
                  <c:v>147.78</c:v>
                </c:pt>
              </c:numCache>
            </c:numRef>
          </c:val>
        </c:ser>
        <c:dLbls>
          <c:dLblPos val="inEnd"/>
          <c:showLegendKey val="0"/>
          <c:showVal val="1"/>
          <c:showCatName val="0"/>
          <c:showSerName val="0"/>
          <c:showPercent val="0"/>
          <c:showBubbleSize val="0"/>
        </c:dLbls>
        <c:gapWidth val="65"/>
        <c:axId val="192636960"/>
        <c:axId val="192637520"/>
      </c:barChart>
      <c:catAx>
        <c:axId val="19263696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B Titr" panose="00000700000000000000" pitchFamily="2" charset="-78"/>
              </a:defRPr>
            </a:pPr>
            <a:endParaRPr lang="en-US"/>
          </a:p>
        </c:txPr>
        <c:crossAx val="192637520"/>
        <c:crosses val="autoZero"/>
        <c:auto val="1"/>
        <c:lblAlgn val="ctr"/>
        <c:lblOffset val="100"/>
        <c:noMultiLvlLbl val="0"/>
      </c:catAx>
      <c:valAx>
        <c:axId val="1926375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92636960"/>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fa-IR" sz="1200" b="1" i="0" u="none" strike="noStrike" kern="1200" cap="all" spc="120" normalizeH="0" baseline="0">
                <a:solidFill>
                  <a:schemeClr val="tx1"/>
                </a:solidFill>
                <a:latin typeface="+mn-lt"/>
                <a:ea typeface="+mn-ea"/>
                <a:cs typeface="B Zar" panose="00000400000000000000" pitchFamily="2" charset="-78"/>
              </a:defRPr>
            </a:pPr>
            <a:r>
              <a:rPr lang="fa-IR" sz="1200" b="1" i="0" u="none" strike="noStrike" kern="1200" cap="all" spc="120" normalizeH="0" baseline="0">
                <a:solidFill>
                  <a:schemeClr val="tx1"/>
                </a:solidFill>
                <a:latin typeface="+mn-lt"/>
                <a:ea typeface="+mn-ea"/>
                <a:cs typeface="B Zar" panose="00000400000000000000" pitchFamily="2" charset="-78"/>
              </a:rPr>
              <a:t>میانگین داوری طرح ها (به ماه) از ورود به دانشکده تا دریافت کد اخلاق به ماه در چهار سال اخیر </a:t>
            </a:r>
          </a:p>
        </c:rich>
      </c:tx>
      <c:overlay val="0"/>
      <c:spPr>
        <a:solidFill>
          <a:srgbClr val="FFFF00"/>
        </a:solidFill>
        <a:ln>
          <a:noFill/>
        </a:ln>
        <a:effectLst/>
      </c:spPr>
      <c:txPr>
        <a:bodyPr rot="0" spcFirstLastPara="1" vertOverflow="ellipsis" vert="horz" wrap="square" anchor="ctr" anchorCtr="1"/>
        <a:lstStyle/>
        <a:p>
          <a:pPr algn="ctr" rtl="0">
            <a:defRPr lang="fa-IR" sz="1200" b="1" i="0" u="none" strike="noStrike" kern="1200" cap="all" spc="120" normalizeH="0" baseline="0">
              <a:solidFill>
                <a:schemeClr val="tx1"/>
              </a:solidFill>
              <a:latin typeface="+mn-lt"/>
              <a:ea typeface="+mn-ea"/>
              <a:cs typeface="B Zar" panose="00000400000000000000" pitchFamily="2" charset="-78"/>
            </a:defRPr>
          </a:pPr>
          <a:endParaRPr lang="en-US"/>
        </a:p>
      </c:txPr>
    </c:title>
    <c:autoTitleDeleted val="0"/>
    <c:plotArea>
      <c:layout/>
      <c:lineChart>
        <c:grouping val="standard"/>
        <c:varyColors val="0"/>
        <c:ser>
          <c:idx val="0"/>
          <c:order val="0"/>
          <c:tx>
            <c:strRef>
              <c:f>'نمودارمقایسه ای'!$A$31</c:f>
              <c:strCache>
                <c:ptCount val="1"/>
                <c:pt idx="0">
                  <c:v>میانگین داوری طرح ها از ورود به دانشکده تا دریافت کد اخلاق</c:v>
                </c:pt>
              </c:strCache>
            </c:strRef>
          </c:tx>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Times New Roman" panose="02020603050405020304" pitchFamily="18" charset="0"/>
                    <a:ea typeface="+mn-ea"/>
                    <a:cs typeface="Times New Roman" panose="02020603050405020304" pitchFamily="18"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'نمودارمقایسه ای'!$B$30:$E$30</c:f>
              <c:numCache>
                <c:formatCode>General</c:formatCode>
                <c:ptCount val="4"/>
                <c:pt idx="0">
                  <c:v>2017</c:v>
                </c:pt>
                <c:pt idx="1">
                  <c:v>2018</c:v>
                </c:pt>
                <c:pt idx="2">
                  <c:v>2019</c:v>
                </c:pt>
                <c:pt idx="3">
                  <c:v>2020</c:v>
                </c:pt>
              </c:numCache>
            </c:numRef>
          </c:cat>
          <c:val>
            <c:numRef>
              <c:f>'نمودارمقایسه ای'!$B$31:$E$31</c:f>
              <c:numCache>
                <c:formatCode>General</c:formatCode>
                <c:ptCount val="4"/>
                <c:pt idx="0">
                  <c:v>5.9</c:v>
                </c:pt>
                <c:pt idx="1">
                  <c:v>5.0999999999999996</c:v>
                </c:pt>
                <c:pt idx="2">
                  <c:v>4.7</c:v>
                </c:pt>
                <c:pt idx="3">
                  <c:v>4.4000000000000004</c:v>
                </c:pt>
              </c:numCache>
            </c:numRef>
          </c:val>
          <c:smooth val="0"/>
        </c:ser>
        <c:dLbls>
          <c:dLblPos val="ctr"/>
          <c:showLegendKey val="0"/>
          <c:showVal val="1"/>
          <c:showCatName val="0"/>
          <c:showSerName val="0"/>
          <c:showPercent val="0"/>
          <c:showBubbleSize val="0"/>
        </c:dLbls>
        <c:marker val="1"/>
        <c:smooth val="0"/>
        <c:axId val="191009520"/>
        <c:axId val="191010080"/>
      </c:lineChart>
      <c:catAx>
        <c:axId val="19100952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Times New Roman" panose="02020603050405020304" pitchFamily="18" charset="0"/>
                <a:ea typeface="+mn-ea"/>
                <a:cs typeface="Times New Roman" panose="02020603050405020304" pitchFamily="18" charset="0"/>
              </a:defRPr>
            </a:pPr>
            <a:endParaRPr lang="en-US"/>
          </a:p>
        </c:txPr>
        <c:crossAx val="191010080"/>
        <c:crosses val="autoZero"/>
        <c:auto val="1"/>
        <c:lblAlgn val="ctr"/>
        <c:lblOffset val="100"/>
        <c:noMultiLvlLbl val="0"/>
      </c:catAx>
      <c:valAx>
        <c:axId val="19101008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910095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1">
              <a:defRPr lang="fa-IR" sz="1200" b="1" i="0" u="none" strike="noStrike" kern="1200" cap="all" spc="120" normalizeH="0" baseline="0">
                <a:solidFill>
                  <a:sysClr val="windowText" lastClr="000000"/>
                </a:solidFill>
                <a:latin typeface="+mn-lt"/>
                <a:ea typeface="+mn-ea"/>
                <a:cs typeface="B Zar" panose="00000400000000000000" pitchFamily="2" charset="-78"/>
              </a:defRPr>
            </a:pPr>
            <a:r>
              <a:rPr lang="fa-IR" sz="1200" b="1" i="0" u="none" strike="noStrike" kern="1200" cap="all" spc="120" normalizeH="0" baseline="0">
                <a:solidFill>
                  <a:sysClr val="windowText" lastClr="000000"/>
                </a:solidFill>
                <a:latin typeface="+mn-lt"/>
                <a:ea typeface="+mn-ea"/>
                <a:cs typeface="B Zar" panose="00000400000000000000" pitchFamily="2" charset="-78"/>
              </a:rPr>
              <a:t>سهم گروه های آموزشی از مقالات در ای.اس.ای</a:t>
            </a:r>
          </a:p>
        </c:rich>
      </c:tx>
      <c:layout>
        <c:manualLayout>
          <c:xMode val="edge"/>
          <c:yMode val="edge"/>
          <c:x val="0.20308184521592942"/>
          <c:y val="0"/>
        </c:manualLayout>
      </c:layout>
      <c:overlay val="0"/>
      <c:spPr>
        <a:solidFill>
          <a:srgbClr val="FFFF00"/>
        </a:solidFill>
        <a:ln>
          <a:noFill/>
        </a:ln>
        <a:effectLst/>
      </c:spPr>
      <c:txPr>
        <a:bodyPr rot="0" spcFirstLastPara="1" vertOverflow="ellipsis" vert="horz" wrap="square" anchor="ctr" anchorCtr="1"/>
        <a:lstStyle/>
        <a:p>
          <a:pPr algn="ctr" rtl="1">
            <a:defRPr lang="fa-IR" sz="1200" b="1" i="0" u="none" strike="noStrike" kern="1200" cap="all" spc="120" normalizeH="0" baseline="0">
              <a:solidFill>
                <a:sysClr val="windowText" lastClr="000000"/>
              </a:solidFill>
              <a:latin typeface="+mn-lt"/>
              <a:ea typeface="+mn-ea"/>
              <a:cs typeface="B Zar" panose="00000400000000000000" pitchFamily="2" charset="-78"/>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dPt>
          <c:dPt>
            <c:idx val="1"/>
            <c:bubble3D val="0"/>
            <c:spPr>
              <a:solidFill>
                <a:schemeClr val="accent2"/>
              </a:solidFill>
              <a:ln>
                <a:noFill/>
              </a:ln>
              <a:effectLst>
                <a:outerShdw blurRad="63500" sx="102000" sy="102000" algn="ctr" rotWithShape="0">
                  <a:prstClr val="black">
                    <a:alpha val="20000"/>
                  </a:prstClr>
                </a:outerShdw>
              </a:effectLst>
            </c:spPr>
          </c:dPt>
          <c:dPt>
            <c:idx val="2"/>
            <c:bubble3D val="0"/>
            <c:spPr>
              <a:solidFill>
                <a:schemeClr val="accent3"/>
              </a:solidFill>
              <a:ln>
                <a:noFill/>
              </a:ln>
              <a:effectLst>
                <a:outerShdw blurRad="63500" sx="102000" sy="102000" algn="ctr" rotWithShape="0">
                  <a:prstClr val="black">
                    <a:alpha val="20000"/>
                  </a:prstClr>
                </a:outerShdw>
              </a:effectLst>
            </c:spPr>
          </c:dPt>
          <c:dPt>
            <c:idx val="3"/>
            <c:bubble3D val="0"/>
            <c:spPr>
              <a:solidFill>
                <a:schemeClr val="accent4"/>
              </a:solidFill>
              <a:ln>
                <a:noFill/>
              </a:ln>
              <a:effectLst>
                <a:outerShdw blurRad="63500" sx="102000" sy="102000" algn="ctr" rotWithShape="0">
                  <a:prstClr val="black">
                    <a:alpha val="20000"/>
                  </a:prstClr>
                </a:outerShdw>
              </a:effectLst>
            </c:spPr>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B Zar" panose="00000400000000000000" pitchFamily="2" charset="-78"/>
                    </a:defRPr>
                  </a:pPr>
                  <a:endParaRPr lang="en-U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B Zar" panose="00000400000000000000" pitchFamily="2" charset="-78"/>
                    </a:defRPr>
                  </a:pPr>
                  <a:endParaRPr lang="en-US"/>
                </a:p>
              </c:txPr>
              <c:dLblPos val="outEnd"/>
              <c:showLegendKey val="0"/>
              <c:showVal val="0"/>
              <c:showCatName val="1"/>
              <c:showSerName val="0"/>
              <c:showPercent val="1"/>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B Zar" panose="00000400000000000000" pitchFamily="2" charset="-78"/>
                    </a:defRPr>
                  </a:pPr>
                  <a:endParaRPr lang="en-US"/>
                </a:p>
              </c:txPr>
              <c:dLblPos val="outEnd"/>
              <c:showLegendKey val="0"/>
              <c:showVal val="0"/>
              <c:showCatName val="1"/>
              <c:showSerName val="0"/>
              <c:showPercent val="1"/>
              <c:showBubbleSize val="0"/>
            </c:dLbl>
            <c:dLbl>
              <c:idx val="3"/>
              <c:layout>
                <c:manualLayout>
                  <c:x val="7.9405492292904348E-2"/>
                  <c:y val="-4.6296296296296511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B Zar" panose="00000400000000000000" pitchFamily="2" charset="-78"/>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B Zar" panose="00000400000000000000" pitchFamily="2" charset="-78"/>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'نمودارمقایسه ای'!$B$266:$B$269</c:f>
              <c:strCache>
                <c:ptCount val="4"/>
                <c:pt idx="0">
                  <c:v>مدیریت و سیاست گذاری سلامت</c:v>
                </c:pt>
                <c:pt idx="1">
                  <c:v>فناوری اطلاعات سلامت</c:v>
                </c:pt>
                <c:pt idx="2">
                  <c:v>کتابداری و اطلاع رسانی پزشکی</c:v>
                </c:pt>
                <c:pt idx="3">
                  <c:v>اقتصاد سلامت</c:v>
                </c:pt>
              </c:strCache>
            </c:strRef>
          </c:cat>
          <c:val>
            <c:numRef>
              <c:f>'نمودارمقایسه ای'!$C$266:$C$269</c:f>
              <c:numCache>
                <c:formatCode>General</c:formatCode>
                <c:ptCount val="4"/>
                <c:pt idx="0">
                  <c:v>76</c:v>
                </c:pt>
                <c:pt idx="1">
                  <c:v>27</c:v>
                </c:pt>
                <c:pt idx="2">
                  <c:v>2</c:v>
                </c:pt>
                <c:pt idx="3">
                  <c:v>16</c:v>
                </c:pt>
              </c:numCache>
            </c:numRef>
          </c:val>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1">
              <a:defRPr lang="fa-IR" sz="1200" b="1" i="0" u="none" strike="noStrike" kern="1200" cap="all" spc="120" normalizeH="0" baseline="0">
                <a:solidFill>
                  <a:sysClr val="windowText" lastClr="000000"/>
                </a:solidFill>
                <a:latin typeface="+mn-lt"/>
                <a:ea typeface="+mn-ea"/>
                <a:cs typeface="B Zar" panose="00000400000000000000" pitchFamily="2" charset="-78"/>
              </a:defRPr>
            </a:pPr>
            <a:r>
              <a:rPr lang="fa-IR" sz="1200" b="1" i="0" u="none" strike="noStrike" kern="1200" cap="all" spc="120" normalizeH="0" baseline="0">
                <a:solidFill>
                  <a:sysClr val="windowText" lastClr="000000"/>
                </a:solidFill>
                <a:latin typeface="+mn-lt"/>
                <a:ea typeface="+mn-ea"/>
                <a:cs typeface="B Zar" panose="00000400000000000000" pitchFamily="2" charset="-78"/>
              </a:rPr>
              <a:t>سهم گروه های اموزشی از مقالات در اسکوپوس</a:t>
            </a:r>
          </a:p>
        </c:rich>
      </c:tx>
      <c:overlay val="0"/>
      <c:spPr>
        <a:solidFill>
          <a:srgbClr val="FFFF00"/>
        </a:solidFill>
        <a:ln>
          <a:noFill/>
        </a:ln>
        <a:effectLst/>
      </c:spPr>
      <c:txPr>
        <a:bodyPr rot="0" spcFirstLastPara="1" vertOverflow="ellipsis" vert="horz" wrap="square" anchor="ctr" anchorCtr="1"/>
        <a:lstStyle/>
        <a:p>
          <a:pPr algn="ctr" rtl="1">
            <a:defRPr lang="fa-IR" sz="1200" b="1" i="0" u="none" strike="noStrike" kern="1200" cap="all" spc="120" normalizeH="0" baseline="0">
              <a:solidFill>
                <a:sysClr val="windowText" lastClr="000000"/>
              </a:solidFill>
              <a:latin typeface="+mn-lt"/>
              <a:ea typeface="+mn-ea"/>
              <a:cs typeface="B Zar" panose="00000400000000000000" pitchFamily="2" charset="-78"/>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B Zar" panose="00000400000000000000" pitchFamily="2" charset="-78"/>
                    </a:defRPr>
                  </a:pPr>
                  <a:endParaRPr lang="en-U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B Zar" panose="00000400000000000000" pitchFamily="2" charset="-78"/>
                    </a:defRPr>
                  </a:pPr>
                  <a:endParaRPr lang="en-US"/>
                </a:p>
              </c:txPr>
              <c:dLblPos val="outEnd"/>
              <c:showLegendKey val="0"/>
              <c:showVal val="0"/>
              <c:showCatName val="1"/>
              <c:showSerName val="0"/>
              <c:showPercent val="1"/>
              <c:showBubbleSize val="0"/>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B Zar" panose="00000400000000000000" pitchFamily="2" charset="-78"/>
                    </a:defRPr>
                  </a:pPr>
                  <a:endParaRPr lang="en-US"/>
                </a:p>
              </c:txPr>
              <c:dLblPos val="outEnd"/>
              <c:showLegendKey val="0"/>
              <c:showVal val="0"/>
              <c:showCatName val="1"/>
              <c:showSerName val="0"/>
              <c:showPercent val="1"/>
              <c:showBubbleSize val="0"/>
            </c:dLbl>
            <c:dLbl>
              <c:idx val="3"/>
              <c:layout>
                <c:manualLayout>
                  <c:x val="7.9203721951280309E-2"/>
                  <c:y val="3.240740740740740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B Zar" panose="00000400000000000000" pitchFamily="2" charset="-78"/>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B Zar" panose="00000400000000000000" pitchFamily="2" charset="-78"/>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'نمودارمقایسه ای'!$B$283:$B$286</c:f>
              <c:strCache>
                <c:ptCount val="4"/>
                <c:pt idx="0">
                  <c:v>مدیریت و سیاست گذاری سلامت</c:v>
                </c:pt>
                <c:pt idx="1">
                  <c:v>فناوری اطلاعات سلامت</c:v>
                </c:pt>
                <c:pt idx="2">
                  <c:v>کتابداری و اطلاع رسانی پزشکی</c:v>
                </c:pt>
                <c:pt idx="3">
                  <c:v>اقتصاد سلامت</c:v>
                </c:pt>
              </c:strCache>
            </c:strRef>
          </c:cat>
          <c:val>
            <c:numRef>
              <c:f>'نمودارمقایسه ای'!$C$283:$C$286</c:f>
              <c:numCache>
                <c:formatCode>General</c:formatCode>
                <c:ptCount val="4"/>
                <c:pt idx="0">
                  <c:v>89</c:v>
                </c:pt>
                <c:pt idx="1">
                  <c:v>32</c:v>
                </c:pt>
                <c:pt idx="2">
                  <c:v>6</c:v>
                </c:pt>
                <c:pt idx="3">
                  <c:v>18</c:v>
                </c:pt>
              </c:numCache>
            </c:numRef>
          </c:val>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1">
              <a:defRPr lang="fa-IR" sz="1200" b="1" i="0" u="none" strike="noStrike" kern="1200" cap="all" spc="120" normalizeH="0" baseline="0">
                <a:solidFill>
                  <a:sysClr val="windowText" lastClr="000000"/>
                </a:solidFill>
                <a:latin typeface="+mn-lt"/>
                <a:ea typeface="+mn-ea"/>
                <a:cs typeface="B Zar" panose="00000400000000000000" pitchFamily="2" charset="-78"/>
              </a:defRPr>
            </a:pPr>
            <a:r>
              <a:rPr lang="fa-IR" sz="1200" b="1" i="0" u="none" strike="noStrike" kern="1200" cap="all" spc="120" normalizeH="0" baseline="0">
                <a:solidFill>
                  <a:sysClr val="windowText" lastClr="000000"/>
                </a:solidFill>
                <a:latin typeface="+mn-lt"/>
                <a:ea typeface="+mn-ea"/>
                <a:cs typeface="B Zar" panose="00000400000000000000" pitchFamily="2" charset="-78"/>
              </a:rPr>
              <a:t>سهم گروه های اموزشی از مقالات در گوگل اسکالر</a:t>
            </a:r>
          </a:p>
        </c:rich>
      </c:tx>
      <c:overlay val="0"/>
      <c:spPr>
        <a:solidFill>
          <a:srgbClr val="FFFF00"/>
        </a:solidFill>
        <a:ln>
          <a:noFill/>
        </a:ln>
        <a:effectLst/>
      </c:spPr>
      <c:txPr>
        <a:bodyPr rot="0" spcFirstLastPara="1" vertOverflow="ellipsis" vert="horz" wrap="square" anchor="ctr" anchorCtr="1"/>
        <a:lstStyle/>
        <a:p>
          <a:pPr algn="ctr" rtl="1">
            <a:defRPr lang="fa-IR" sz="1200" b="1" i="0" u="none" strike="noStrike" kern="1200" cap="all" spc="120" normalizeH="0" baseline="0">
              <a:solidFill>
                <a:sysClr val="windowText" lastClr="000000"/>
              </a:solidFill>
              <a:latin typeface="+mn-lt"/>
              <a:ea typeface="+mn-ea"/>
              <a:cs typeface="B Zar" panose="00000400000000000000" pitchFamily="2" charset="-78"/>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dPt>
          <c:dPt>
            <c:idx val="1"/>
            <c:bubble3D val="0"/>
            <c:spPr>
              <a:solidFill>
                <a:schemeClr val="accent2"/>
              </a:solidFill>
              <a:ln>
                <a:noFill/>
              </a:ln>
              <a:effectLst>
                <a:outerShdw blurRad="63500" sx="102000" sy="102000" algn="ctr" rotWithShape="0">
                  <a:prstClr val="black">
                    <a:alpha val="20000"/>
                  </a:prstClr>
                </a:outerShdw>
              </a:effectLst>
            </c:spPr>
          </c:dPt>
          <c:dPt>
            <c:idx val="2"/>
            <c:bubble3D val="0"/>
            <c:spPr>
              <a:solidFill>
                <a:schemeClr val="accent3"/>
              </a:solidFill>
              <a:ln>
                <a:noFill/>
              </a:ln>
              <a:effectLst>
                <a:outerShdw blurRad="63500" sx="102000" sy="102000" algn="ctr" rotWithShape="0">
                  <a:prstClr val="black">
                    <a:alpha val="20000"/>
                  </a:prstClr>
                </a:outerShdw>
              </a:effectLst>
            </c:spPr>
          </c:dPt>
          <c:dPt>
            <c:idx val="3"/>
            <c:bubble3D val="0"/>
            <c:spPr>
              <a:solidFill>
                <a:schemeClr val="accent4"/>
              </a:solidFill>
              <a:ln>
                <a:noFill/>
              </a:ln>
              <a:effectLst>
                <a:outerShdw blurRad="63500" sx="102000" sy="102000" algn="ctr" rotWithShape="0">
                  <a:prstClr val="black">
                    <a:alpha val="20000"/>
                  </a:prstClr>
                </a:outerShdw>
              </a:effectLst>
            </c:spPr>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B Zar" panose="00000400000000000000" pitchFamily="2" charset="-78"/>
                    </a:defRPr>
                  </a:pPr>
                  <a:endParaRPr lang="en-US"/>
                </a:p>
              </c:txPr>
              <c:dLblPos val="outEnd"/>
              <c:showLegendKey val="0"/>
              <c:showVal val="0"/>
              <c:showCatName val="1"/>
              <c:showSerName val="0"/>
              <c:showPercent val="1"/>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B Zar" panose="00000400000000000000" pitchFamily="2" charset="-78"/>
                    </a:defRPr>
                  </a:pPr>
                  <a:endParaRPr lang="en-US"/>
                </a:p>
              </c:txPr>
              <c:dLblPos val="outEnd"/>
              <c:showLegendKey val="0"/>
              <c:showVal val="0"/>
              <c:showCatName val="1"/>
              <c:showSerName val="0"/>
              <c:showPercent val="1"/>
              <c:showBubbleSize val="0"/>
            </c:dLbl>
            <c:dLbl>
              <c:idx val="2"/>
              <c:layout>
                <c:manualLayout>
                  <c:x val="1.8401423429793161E-3"/>
                  <c:y val="0"/>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B Zar" panose="00000400000000000000" pitchFamily="2" charset="-78"/>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dLbl>
              <c:idx val="3"/>
              <c:layout>
                <c:manualLayout>
                  <c:x val="5.0074662504660493E-2"/>
                  <c:y val="3.70370370370370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B Zar" panose="00000400000000000000" pitchFamily="2" charset="-78"/>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B Zar" panose="00000400000000000000" pitchFamily="2" charset="-78"/>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'نمودارمقایسه ای'!$B$304:$B$307</c:f>
              <c:strCache>
                <c:ptCount val="4"/>
                <c:pt idx="0">
                  <c:v>مدیریت و سیاست گذاری سلامت</c:v>
                </c:pt>
                <c:pt idx="1">
                  <c:v>فناوری اطلاعات سلامت</c:v>
                </c:pt>
                <c:pt idx="2">
                  <c:v>کتابداری و اطلاع رسانی پزشکی</c:v>
                </c:pt>
                <c:pt idx="3">
                  <c:v>اقتصاد سلامت</c:v>
                </c:pt>
              </c:strCache>
            </c:strRef>
          </c:cat>
          <c:val>
            <c:numRef>
              <c:f>'نمودارمقایسه ای'!$C$304:$C$307</c:f>
              <c:numCache>
                <c:formatCode>General</c:formatCode>
                <c:ptCount val="4"/>
                <c:pt idx="0">
                  <c:v>143</c:v>
                </c:pt>
                <c:pt idx="1">
                  <c:v>54</c:v>
                </c:pt>
                <c:pt idx="2">
                  <c:v>14</c:v>
                </c:pt>
                <c:pt idx="3">
                  <c:v>28</c:v>
                </c:pt>
              </c:numCache>
            </c:numRef>
          </c:val>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38">
  <cs:axisTitle>
    <cs:lnRef idx="0"/>
    <cs:fillRef idx="0"/>
    <cs:effectRef idx="0"/>
    <cs:fontRef idx="minor">
      <a:schemeClr val="lt1"/>
    </cs:fontRef>
    <cs:defRPr sz="900" b="1" kern="1200"/>
  </cs:axisTitle>
  <cs:categoryAxis>
    <cs:lnRef idx="0">
      <cs:styleClr val="0"/>
    </cs:lnRef>
    <cs:fillRef idx="0"/>
    <cs:effectRef idx="0"/>
    <cs:fontRef idx="minor">
      <a:schemeClr val="lt1"/>
    </cs:fontRef>
    <cs:defRPr sz="900" kern="1200" spc="3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lt1">
            <a:lumMod val="85000"/>
          </a:schemeClr>
        </a:solidFill>
        <a:round/>
      </a:ln>
    </cs:spPr>
    <cs:defRPr sz="1000" kern="1200"/>
  </cs:chartArea>
  <cs:dataLabel>
    <cs:lnRef idx="0"/>
    <cs:fillRef idx="0">
      <cs:styleClr val="0"/>
    </cs:fillRef>
    <cs:effectRef idx="0"/>
    <cs:fontRef idx="minor">
      <a:schemeClr val="lt1"/>
    </cs:fontRef>
    <cs:spPr>
      <a:solidFill>
        <a:schemeClr val="phClr"/>
      </a:solidFill>
    </cs:spPr>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5400"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cs:spPr>
  </cs:dataPointMarker>
  <cs:dataPointMarkerLayout symbol="circle" size="14"/>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34">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1000" kern="120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cs:styleClr val="auto"/>
    </cs:fontRef>
    <cs:spPr/>
    <cs:defRPr sz="900" b="1" i="0" u="none" strike="noStrike" kern="1200" baseline="0"/>
  </cs:dataLabel>
  <cs:dataLabelCallout>
    <cs:lnRef idx="0"/>
    <cs:fillRef idx="0"/>
    <cs:effectRef idx="0"/>
    <cs:fontRef idx="minor">
      <a:schemeClr val="dk1">
        <a:lumMod val="65000"/>
        <a:lumOff val="35000"/>
      </a:schemeClr>
    </cs:fontRef>
    <cs:spPr>
      <a:solidFill>
        <a:schemeClr val="lt1"/>
      </a:solidFill>
      <a:ln w="9575">
        <a:solidFill>
          <a:schemeClr val="lt1">
            <a:lumMod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19050" cap="rnd" cmpd="sng" algn="ctr">
        <a:solidFill>
          <a:schemeClr val="phClr">
            <a:shade val="95000"/>
            <a:satMod val="105000"/>
          </a:schemeClr>
        </a:solidFill>
        <a:round/>
      </a:ln>
    </cs:spPr>
  </cs:dataPointLine>
  <cs:dataPointMarker>
    <cs:lnRef idx="0"/>
    <cs:fillRef idx="0"/>
    <cs:effectRef idx="0"/>
    <cs:fontRef idx="minor">
      <a:schemeClr val="dk1"/>
    </cs:fontRef>
    <cs:spPr>
      <a:solidFill>
        <a:schemeClr val="lt1"/>
      </a:solidFill>
    </cs:spPr>
  </cs:dataPointMarker>
  <cs:dataPointMarkerLayout symbol="circle" size="17"/>
  <cs:dataPointWireframe>
    <cs:lnRef idx="0">
      <cs:styleClr val="auto"/>
    </cs:lnRef>
    <cs:fillRef idx="1"/>
    <cs:effectRef idx="0"/>
    <cs:fontRef idx="minor">
      <a:schemeClr val="dk1"/>
    </cs:fontRef>
    <cs:spPr>
      <a:ln w="9525">
        <a:solidFill>
          <a:schemeClr val="phClr"/>
        </a:solidFill>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35000"/>
            <a:lumOff val="65000"/>
          </a:schemeClr>
        </a:solidFill>
      </a:ln>
    </cs:spPr>
  </cs:dropLine>
  <cs:errorBar>
    <cs:lnRef idx="0"/>
    <cs:fillRef idx="0"/>
    <cs:effectRef idx="0"/>
    <cs:fontRef idx="minor">
      <a:schemeClr val="dk1"/>
    </cs:fontRef>
    <cs:spPr>
      <a:ln w="9525">
        <a:solidFill>
          <a:schemeClr val="dk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ln>
    </cs:spPr>
  </cs:seriesLine>
  <cs:title>
    <cs:lnRef idx="0"/>
    <cs:fillRef idx="0"/>
    <cs:effectRef idx="0"/>
    <cs:fontRef idx="minor">
      <a:schemeClr val="dk1"/>
    </cs:fontRef>
    <cs:defRPr sz="1440" b="0" kern="1200" cap="all" spc="0" baseline="0">
      <a:gradFill>
        <a:gsLst>
          <a:gs pos="0">
            <a:schemeClr val="dk1">
              <a:lumMod val="50000"/>
              <a:lumOff val="50000"/>
            </a:schemeClr>
          </a:gs>
          <a:gs pos="100000">
            <a:schemeClr val="dk1">
              <a:lumMod val="85000"/>
              <a:lumOff val="15000"/>
            </a:schemeClr>
          </a:gs>
        </a:gsLst>
        <a:lin ang="5400000" scaled="0"/>
      </a:gradFill>
    </cs:defRPr>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50000"/>
            <a:lumOff val="50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38">
  <cs:axisTitle>
    <cs:lnRef idx="0"/>
    <cs:fillRef idx="0"/>
    <cs:effectRef idx="0"/>
    <cs:fontRef idx="minor">
      <a:schemeClr val="lt1"/>
    </cs:fontRef>
    <cs:defRPr sz="900" b="1" kern="1200"/>
  </cs:axisTitle>
  <cs:categoryAxis>
    <cs:lnRef idx="0">
      <cs:styleClr val="0"/>
    </cs:lnRef>
    <cs:fillRef idx="0"/>
    <cs:effectRef idx="0"/>
    <cs:fontRef idx="minor">
      <a:schemeClr val="lt1"/>
    </cs:fontRef>
    <cs:defRPr sz="900" kern="1200" spc="3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lt1">
            <a:lumMod val="85000"/>
          </a:schemeClr>
        </a:solidFill>
        <a:round/>
      </a:ln>
    </cs:spPr>
    <cs:defRPr sz="1000" kern="1200"/>
  </cs:chartArea>
  <cs:dataLabel>
    <cs:lnRef idx="0"/>
    <cs:fillRef idx="0">
      <cs:styleClr val="0"/>
    </cs:fillRef>
    <cs:effectRef idx="0"/>
    <cs:fontRef idx="minor">
      <a:schemeClr val="lt1"/>
    </cs:fontRef>
    <cs:spPr>
      <a:solidFill>
        <a:schemeClr val="phClr"/>
      </a:solidFill>
    </cs:spPr>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5400"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cs:spPr>
  </cs:dataPointMarker>
  <cs:dataPointMarkerLayout symbol="circle" size="14"/>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38">
  <cs:axisTitle>
    <cs:lnRef idx="0"/>
    <cs:fillRef idx="0"/>
    <cs:effectRef idx="0"/>
    <cs:fontRef idx="minor">
      <a:schemeClr val="lt1"/>
    </cs:fontRef>
    <cs:defRPr sz="900" b="1" kern="1200"/>
  </cs:axisTitle>
  <cs:categoryAxis>
    <cs:lnRef idx="0">
      <cs:styleClr val="0"/>
    </cs:lnRef>
    <cs:fillRef idx="0"/>
    <cs:effectRef idx="0"/>
    <cs:fontRef idx="minor">
      <a:schemeClr val="lt1"/>
    </cs:fontRef>
    <cs:defRPr sz="900" kern="1200" spc="3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lt1">
            <a:lumMod val="85000"/>
          </a:schemeClr>
        </a:solidFill>
        <a:round/>
      </a:ln>
    </cs:spPr>
    <cs:defRPr sz="1000" kern="1200"/>
  </cs:chartArea>
  <cs:dataLabel>
    <cs:lnRef idx="0"/>
    <cs:fillRef idx="0">
      <cs:styleClr val="0"/>
    </cs:fillRef>
    <cs:effectRef idx="0"/>
    <cs:fontRef idx="minor">
      <a:schemeClr val="lt1"/>
    </cs:fontRef>
    <cs:spPr>
      <a:solidFill>
        <a:schemeClr val="phClr"/>
      </a:solidFill>
    </cs:spPr>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5400"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cs:spPr>
  </cs:dataPointMarker>
  <cs:dataPointMarkerLayout symbol="circle" size="14"/>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38">
  <cs:axisTitle>
    <cs:lnRef idx="0"/>
    <cs:fillRef idx="0"/>
    <cs:effectRef idx="0"/>
    <cs:fontRef idx="minor">
      <a:schemeClr val="lt1"/>
    </cs:fontRef>
    <cs:defRPr sz="900" b="1" kern="1200"/>
  </cs:axisTitle>
  <cs:categoryAxis>
    <cs:lnRef idx="0">
      <cs:styleClr val="0"/>
    </cs:lnRef>
    <cs:fillRef idx="0"/>
    <cs:effectRef idx="0"/>
    <cs:fontRef idx="minor">
      <a:schemeClr val="lt1"/>
    </cs:fontRef>
    <cs:defRPr sz="900" kern="1200" spc="3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lt1">
            <a:lumMod val="85000"/>
          </a:schemeClr>
        </a:solidFill>
        <a:round/>
      </a:ln>
    </cs:spPr>
    <cs:defRPr sz="1000" kern="1200"/>
  </cs:chartArea>
  <cs:dataLabel>
    <cs:lnRef idx="0"/>
    <cs:fillRef idx="0">
      <cs:styleClr val="0"/>
    </cs:fillRef>
    <cs:effectRef idx="0"/>
    <cs:fontRef idx="minor">
      <a:schemeClr val="lt1"/>
    </cs:fontRef>
    <cs:spPr>
      <a:solidFill>
        <a:schemeClr val="phClr"/>
      </a:solidFill>
    </cs:spPr>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5400"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cs:spPr>
  </cs:dataPointMarker>
  <cs:dataPointMarkerLayout symbol="circle" size="14"/>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38">
  <cs:axisTitle>
    <cs:lnRef idx="0"/>
    <cs:fillRef idx="0"/>
    <cs:effectRef idx="0"/>
    <cs:fontRef idx="minor">
      <a:schemeClr val="lt1"/>
    </cs:fontRef>
    <cs:defRPr sz="900" b="1" kern="1200"/>
  </cs:axisTitle>
  <cs:categoryAxis>
    <cs:lnRef idx="0">
      <cs:styleClr val="0"/>
    </cs:lnRef>
    <cs:fillRef idx="0"/>
    <cs:effectRef idx="0"/>
    <cs:fontRef idx="minor">
      <a:schemeClr val="lt1"/>
    </cs:fontRef>
    <cs:defRPr sz="900" kern="1200" spc="3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lt1">
            <a:lumMod val="85000"/>
          </a:schemeClr>
        </a:solidFill>
        <a:round/>
      </a:ln>
    </cs:spPr>
    <cs:defRPr sz="1000" kern="1200"/>
  </cs:chartArea>
  <cs:dataLabel>
    <cs:lnRef idx="0"/>
    <cs:fillRef idx="0">
      <cs:styleClr val="0"/>
    </cs:fillRef>
    <cs:effectRef idx="0"/>
    <cs:fontRef idx="minor">
      <a:schemeClr val="lt1"/>
    </cs:fontRef>
    <cs:spPr>
      <a:solidFill>
        <a:schemeClr val="phClr"/>
      </a:solidFill>
    </cs:spPr>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5400"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cs:spPr>
  </cs:dataPointMarker>
  <cs:dataPointMarkerLayout symbol="circle" size="14"/>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38">
  <cs:axisTitle>
    <cs:lnRef idx="0"/>
    <cs:fillRef idx="0"/>
    <cs:effectRef idx="0"/>
    <cs:fontRef idx="minor">
      <a:schemeClr val="lt1"/>
    </cs:fontRef>
    <cs:defRPr sz="900" b="1" kern="1200"/>
  </cs:axisTitle>
  <cs:categoryAxis>
    <cs:lnRef idx="0">
      <cs:styleClr val="0"/>
    </cs:lnRef>
    <cs:fillRef idx="0"/>
    <cs:effectRef idx="0"/>
    <cs:fontRef idx="minor">
      <a:schemeClr val="lt1"/>
    </cs:fontRef>
    <cs:defRPr sz="900" kern="1200" spc="30" baseline="0"/>
  </cs:categoryAxis>
  <cs:chartArea>
    <cs:lnRef idx="0">
      <cs:styleClr val="0"/>
    </cs:lnRef>
    <cs:fillRef idx="0">
      <cs:styleClr val="0"/>
    </cs:fillRef>
    <cs:effectRef idx="0"/>
    <cs:fontRef idx="minor">
      <a:schemeClr val="dk1"/>
    </cs:fontRef>
    <cs:spPr>
      <a:solidFill>
        <a:schemeClr val="phClr"/>
      </a:solidFill>
      <a:ln w="9525" cap="flat" cmpd="sng" algn="ctr">
        <a:solidFill>
          <a:schemeClr val="lt1">
            <a:lumMod val="85000"/>
          </a:schemeClr>
        </a:solidFill>
        <a:round/>
      </a:ln>
    </cs:spPr>
    <cs:defRPr sz="1000" kern="1200"/>
  </cs:chartArea>
  <cs:dataLabel>
    <cs:lnRef idx="0"/>
    <cs:fillRef idx="0">
      <cs:styleClr val="0"/>
    </cs:fillRef>
    <cs:effectRef idx="0"/>
    <cs:fontRef idx="minor">
      <a:schemeClr val="lt1"/>
    </cs:fontRef>
    <cs:spPr>
      <a:solidFill>
        <a:schemeClr val="phClr"/>
      </a:solidFill>
    </cs:spPr>
    <cs:defRPr sz="900" b="1" kern="1200"/>
  </cs:dataLabel>
  <cs:dataLabelCallout>
    <cs:lnRef idx="0">
      <cs:styleClr val="auto"/>
    </cs:lnRef>
    <cs:fillRef idx="0"/>
    <cs:effectRef idx="0"/>
    <cs:fontRef idx="minor">
      <cs:styleClr val="auto"/>
    </cs:fontRef>
    <cs:spPr>
      <a:solidFill>
        <a:schemeClr val="lt1"/>
      </a:solidFill>
      <a:ln>
        <a:solidFill>
          <a:schemeClr val="ph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pattFill prst="ltUpDiag">
        <a:fgClr>
          <a:schemeClr val="phClr"/>
        </a:fgClr>
        <a:bgClr>
          <a:schemeClr val="lt1"/>
        </a:bgClr>
      </a:pattFill>
    </cs:spPr>
  </cs:dataPoint>
  <cs:dataPoint3D>
    <cs:lnRef idx="0"/>
    <cs:fillRef idx="0">
      <cs:styleClr val="auto"/>
    </cs:fillRef>
    <cs:effectRef idx="0"/>
    <cs:fontRef idx="minor">
      <a:schemeClr val="dk1"/>
    </cs:fontRef>
    <cs:spPr>
      <a:pattFill prst="ltUpDiag">
        <a:fgClr>
          <a:schemeClr val="phClr"/>
        </a:fgClr>
        <a:bgClr>
          <a:schemeClr val="lt1"/>
        </a:bgClr>
      </a:pattFill>
    </cs:spPr>
  </cs:dataPoint3D>
  <cs:dataPointLine>
    <cs:lnRef idx="0">
      <cs:styleClr val="auto"/>
    </cs:lnRef>
    <cs:fillRef idx="0"/>
    <cs:effectRef idx="0">
      <cs:styleClr val="auto"/>
    </cs:effectRef>
    <cs:fontRef idx="minor">
      <a:schemeClr val="dk1"/>
    </cs:fontRef>
    <cs:spPr>
      <a:ln w="25400" cap="rnd">
        <a:solidFill>
          <a:schemeClr val="lt1"/>
        </a:solidFill>
        <a:round/>
      </a:ln>
      <a:effectLst>
        <a:outerShdw dist="25400" dir="2700000" algn="tl" rotWithShape="0">
          <a:schemeClr val="phClr"/>
        </a:outerShdw>
      </a:effectLst>
    </cs:spPr>
  </cs:dataPointLine>
  <cs:dataPointMarker>
    <cs:lnRef idx="0"/>
    <cs:fillRef idx="0">
      <cs:styleClr val="auto"/>
    </cs:fillRef>
    <cs:effectRef idx="0"/>
    <cs:fontRef idx="minor">
      <a:schemeClr val="dk1"/>
    </cs:fontRef>
    <cs:spPr>
      <a:solidFill>
        <a:schemeClr val="phClr"/>
      </a:solidFill>
    </cs:spPr>
  </cs:dataPointMarker>
  <cs:dataPointMarkerLayout symbol="circle" size="14"/>
  <cs:dataPointWireframe>
    <cs:lnRef idx="0">
      <cs:styleClr val="auto"/>
    </cs:lnRef>
    <cs:fillRef idx="0"/>
    <cs:effectRef idx="0"/>
    <cs:fontRef idx="minor">
      <a:schemeClr val="dk1"/>
    </cs:fontRef>
    <cs:spPr>
      <a:ln w="9525" cap="rnd">
        <a:solidFill>
          <a:schemeClr val="phClr"/>
        </a:solidFill>
        <a:round/>
      </a:ln>
    </cs:spPr>
  </cs:dataPointWireframe>
  <cs:dataTable>
    <cs:lnRef idx="0">
      <cs:styleClr val="0"/>
    </cs:lnRef>
    <cs:fillRef idx="0"/>
    <cs:effectRef idx="0"/>
    <cs:fontRef idx="minor">
      <a:schemeClr val="lt1"/>
    </cs:fontRef>
    <cs:spPr>
      <a:ln w="9525">
        <a:solidFill>
          <a:schemeClr val="phClr">
            <a:lumMod val="60000"/>
            <a:lumOff val="40000"/>
          </a:schemeClr>
        </a:solidFill>
      </a:ln>
    </cs:spPr>
    <cs:defRPr sz="900" kern="1200"/>
  </cs:dataTable>
  <cs:downBar>
    <cs:lnRef idx="0">
      <cs:styleClr val="0"/>
    </cs:lnRef>
    <cs:fillRef idx="0"/>
    <cs:effectRef idx="0"/>
    <cs:fontRef idx="minor">
      <a:schemeClr val="dk1"/>
    </cs:fontRef>
    <cs:spPr>
      <a:solidFill>
        <a:schemeClr val="dk1">
          <a:lumMod val="35000"/>
          <a:lumOff val="65000"/>
        </a:schemeClr>
      </a:solidFill>
      <a:ln w="9525">
        <a:solidFill>
          <a:schemeClr val="phClr">
            <a:lumMod val="60000"/>
            <a:lumOff val="40000"/>
          </a:schemeClr>
        </a:solidFill>
      </a:ln>
    </cs:spPr>
  </cs:downBar>
  <cs:dropLine>
    <cs:lnRef idx="0"/>
    <cs:fillRef idx="0"/>
    <cs:effectRef idx="0"/>
    <cs:fontRef idx="minor">
      <a:schemeClr val="dk1"/>
    </cs:fontRef>
    <cs:spPr>
      <a:ln w="9525" cap="flat" cmpd="sng" algn="ctr">
        <a:gradFill>
          <a:gsLst>
            <a:gs pos="0">
              <a:schemeClr val="lt1"/>
            </a:gs>
            <a:gs pos="100000">
              <a:schemeClr val="lt1">
                <a:alpha val="0"/>
              </a:schemeClr>
            </a:gs>
          </a:gsLst>
          <a:lin ang="5400000" scaled="0"/>
        </a:gradFill>
        <a:round/>
      </a:ln>
    </cs:spPr>
  </cs:dropLine>
  <cs:errorBar>
    <cs:lnRef idx="0">
      <cs:styleClr val="0"/>
    </cs:lnRef>
    <cs:fillRef idx="0"/>
    <cs:effectRef idx="0"/>
    <cs:fontRef idx="minor">
      <a:schemeClr val="dk1"/>
    </cs:fontRef>
    <cs:spPr>
      <a:ln w="9525">
        <a:solidFill>
          <a:schemeClr val="phClr">
            <a:lumMod val="60000"/>
            <a:lumOff val="40000"/>
          </a:schemeClr>
        </a:solidFill>
        <a:round/>
      </a:ln>
      <a:effectLst>
        <a:glow rad="25400">
          <a:schemeClr val="lt1"/>
        </a:glow>
      </a:effectLst>
    </cs:spPr>
  </cs:errorBar>
  <cs:floor>
    <cs:lnRef idx="0"/>
    <cs:fillRef idx="0"/>
    <cs:effectRef idx="0"/>
    <cs:fontRef idx="minor">
      <a:schemeClr val="dk1"/>
    </cs:fontRef>
  </cs:floor>
  <cs:gridlineMajor>
    <cs:lnRef idx="0">
      <cs:styleClr val="0"/>
    </cs:lnRef>
    <cs:fillRef idx="0"/>
    <cs:effectRef idx="0"/>
    <cs:fontRef idx="minor">
      <a:schemeClr val="dk1"/>
    </cs:fontRef>
    <cs:spPr>
      <a:ln w="9525" cap="flat" cmpd="sng" algn="ctr">
        <a:solidFill>
          <a:schemeClr val="lt1">
            <a:alpha val="25000"/>
          </a:schemeClr>
        </a:solidFill>
        <a:round/>
      </a:ln>
    </cs:spPr>
  </cs:gridlineMajor>
  <cs:gridlineMinor>
    <cs:lnRef idx="0">
      <cs:styleClr val="0"/>
    </cs:lnRef>
    <cs:fillRef idx="0"/>
    <cs:effectRef idx="0"/>
    <cs:fontRef idx="minor">
      <a:schemeClr val="dk1"/>
    </cs:fontRef>
    <cs:spPr>
      <a:ln>
        <a:solidFill>
          <a:schemeClr val="lt1">
            <a:alpha val="10000"/>
          </a:schemeClr>
        </a:solidFill>
      </a:ln>
    </cs:spPr>
  </cs:gridlineMinor>
  <cs:hiLoLine>
    <cs:lnRef idx="0">
      <cs:styleClr val="0"/>
    </cs:lnRef>
    <cs:fillRef idx="0"/>
    <cs:effectRef idx="0"/>
    <cs:fontRef idx="minor">
      <a:schemeClr val="dk1"/>
    </cs:fontRef>
    <cs:spPr>
      <a:ln w="9525">
        <a:solidFill>
          <a:schemeClr val="phClr">
            <a:lumMod val="60000"/>
            <a:lumOff val="40000"/>
          </a:schemeClr>
        </a:solidFill>
        <a:prstDash val="dash"/>
      </a:ln>
    </cs:spPr>
  </cs:hiLoLine>
  <cs:leaderLine>
    <cs:lnRef idx="0">
      <cs:styleClr val="0"/>
    </cs:lnRef>
    <cs:fillRef idx="0"/>
    <cs:effectRef idx="0"/>
    <cs:fontRef idx="minor">
      <a:schemeClr val="dk1"/>
    </cs:fontRef>
    <cs:spPr>
      <a:ln w="9525">
        <a:solidFill>
          <a:schemeClr val="phClr">
            <a:lumMod val="60000"/>
            <a:lumOff val="40000"/>
          </a:schemeClr>
        </a:solidFill>
      </a:ln>
    </cs:spPr>
  </cs:leaderLine>
  <cs:legend>
    <cs:lnRef idx="0"/>
    <cs:fillRef idx="0"/>
    <cs:effectRef idx="0"/>
    <cs:fontRef idx="minor">
      <a:schemeClr val="lt1"/>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styleClr val="0"/>
    </cs:lnRef>
    <cs:fillRef idx="0"/>
    <cs:effectRef idx="0"/>
    <cs:fontRef idx="minor">
      <a:schemeClr val="lt1"/>
    </cs:fontRef>
    <cs:defRPr sz="900" kern="1200"/>
  </cs:seriesAxis>
  <cs:seriesLine>
    <cs:lnRef idx="0">
      <cs:styleClr val="0"/>
    </cs:lnRef>
    <cs:fillRef idx="0"/>
    <cs:effectRef idx="0"/>
    <cs:fontRef idx="minor">
      <a:schemeClr val="dk1"/>
    </cs:fontRef>
    <cs:spPr>
      <a:ln w="9525">
        <a:solidFill>
          <a:schemeClr val="phClr">
            <a:lumMod val="60000"/>
            <a:lumOff val="40000"/>
            <a:tint val="50000"/>
          </a:schemeClr>
        </a:solidFill>
        <a:prstDash val="dash"/>
      </a:ln>
    </cs:spPr>
  </cs:seriesLine>
  <cs:title>
    <cs:lnRef idx="0"/>
    <cs:fillRef idx="0"/>
    <cs:effectRef idx="0"/>
    <cs:fontRef idx="minor">
      <a:schemeClr val="lt1"/>
    </cs:fontRef>
    <cs:defRPr sz="1500" b="1" kern="1200" cap="all" spc="100" normalizeH="0" baseline="0"/>
  </cs:title>
  <cs:trendline>
    <cs:lnRef idx="0"/>
    <cs:fillRef idx="0"/>
    <cs:effectRef idx="0"/>
    <cs:fontRef idx="minor">
      <a:schemeClr val="dk1"/>
    </cs:fontRef>
    <cs:spPr>
      <a:ln w="28575" cap="rnd">
        <a:solidFill>
          <a:schemeClr val="lt1">
            <a:alpha val="50000"/>
          </a:schemeClr>
        </a:solidFill>
        <a:round/>
      </a:ln>
    </cs:spPr>
  </cs:trendline>
  <cs:trendlineLabel>
    <cs:lnRef idx="0"/>
    <cs:fillRef idx="0"/>
    <cs:effectRef idx="0"/>
    <cs:fontRef idx="minor">
      <a:schemeClr val="lt1"/>
    </cs:fontRef>
    <cs:defRPr sz="900" kern="1200"/>
  </cs:trendlineLabel>
  <cs:upBar>
    <cs:lnRef idx="0">
      <cs:styleClr val="0"/>
    </cs:lnRef>
    <cs:fillRef idx="0"/>
    <cs:effectRef idx="0"/>
    <cs:fontRef idx="minor">
      <a:schemeClr val="dk1"/>
    </cs:fontRef>
    <cs:spPr>
      <a:solidFill>
        <a:schemeClr val="lt1">
          <a:lumMod val="95000"/>
        </a:schemeClr>
      </a:solidFill>
      <a:ln w="9525">
        <a:solidFill>
          <a:schemeClr val="phClr">
            <a:lumMod val="60000"/>
            <a:lumOff val="40000"/>
          </a:schemeClr>
        </a:solidFill>
      </a:ln>
    </cs:spPr>
  </cs:upBar>
  <cs:valueAxis>
    <cs:lnRef idx="0"/>
    <cs:fillRef idx="0"/>
    <cs:effectRef idx="0"/>
    <cs:fontRef idx="minor">
      <a:schemeClr val="lt1"/>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chart" Target="../charts/chart18.xml"/><Relationship Id="rId18" Type="http://schemas.openxmlformats.org/officeDocument/2006/relationships/chart" Target="../charts/chart23.xml"/><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17" Type="http://schemas.openxmlformats.org/officeDocument/2006/relationships/chart" Target="../charts/chart22.xml"/><Relationship Id="rId2" Type="http://schemas.openxmlformats.org/officeDocument/2006/relationships/chart" Target="../charts/chart7.xml"/><Relationship Id="rId16" Type="http://schemas.openxmlformats.org/officeDocument/2006/relationships/chart" Target="../charts/chart21.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5" Type="http://schemas.openxmlformats.org/officeDocument/2006/relationships/chart" Target="../charts/chart2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twoCellAnchor editAs="oneCell">
    <xdr:from>
      <xdr:col>0</xdr:col>
      <xdr:colOff>53340</xdr:colOff>
      <xdr:row>58</xdr:row>
      <xdr:rowOff>175260</xdr:rowOff>
    </xdr:from>
    <xdr:to>
      <xdr:col>14</xdr:col>
      <xdr:colOff>281940</xdr:colOff>
      <xdr:row>76</xdr:row>
      <xdr:rowOff>99060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8870060" y="10850880"/>
          <a:ext cx="13876020" cy="32156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7620</xdr:colOff>
      <xdr:row>79</xdr:row>
      <xdr:rowOff>49530</xdr:rowOff>
    </xdr:from>
    <xdr:to>
      <xdr:col>14</xdr:col>
      <xdr:colOff>228600</xdr:colOff>
      <xdr:row>94</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38100</xdr:colOff>
      <xdr:row>95</xdr:row>
      <xdr:rowOff>11430</xdr:rowOff>
    </xdr:from>
    <xdr:to>
      <xdr:col>14</xdr:col>
      <xdr:colOff>251460</xdr:colOff>
      <xdr:row>108</xdr:row>
      <xdr:rowOff>22860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1127760</xdr:colOff>
      <xdr:row>110</xdr:row>
      <xdr:rowOff>156210</xdr:rowOff>
    </xdr:from>
    <xdr:to>
      <xdr:col>14</xdr:col>
      <xdr:colOff>106680</xdr:colOff>
      <xdr:row>124</xdr:row>
      <xdr:rowOff>232410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1150620</xdr:colOff>
      <xdr:row>127</xdr:row>
      <xdr:rowOff>102870</xdr:rowOff>
    </xdr:from>
    <xdr:to>
      <xdr:col>14</xdr:col>
      <xdr:colOff>114300</xdr:colOff>
      <xdr:row>141</xdr:row>
      <xdr:rowOff>19050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1150620</xdr:colOff>
      <xdr:row>144</xdr:row>
      <xdr:rowOff>171450</xdr:rowOff>
    </xdr:from>
    <xdr:to>
      <xdr:col>14</xdr:col>
      <xdr:colOff>0</xdr:colOff>
      <xdr:row>159</xdr:row>
      <xdr:rowOff>171450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574965</xdr:colOff>
      <xdr:row>33</xdr:row>
      <xdr:rowOff>135427</xdr:rowOff>
    </xdr:from>
    <xdr:to>
      <xdr:col>13</xdr:col>
      <xdr:colOff>574964</xdr:colOff>
      <xdr:row>49</xdr:row>
      <xdr:rowOff>117763</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27709</xdr:colOff>
      <xdr:row>264</xdr:row>
      <xdr:rowOff>65807</xdr:rowOff>
    </xdr:from>
    <xdr:to>
      <xdr:col>13</xdr:col>
      <xdr:colOff>574964</xdr:colOff>
      <xdr:row>280</xdr:row>
      <xdr:rowOff>180109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13855</xdr:colOff>
      <xdr:row>283</xdr:row>
      <xdr:rowOff>155862</xdr:rowOff>
    </xdr:from>
    <xdr:to>
      <xdr:col>13</xdr:col>
      <xdr:colOff>581891</xdr:colOff>
      <xdr:row>300</xdr:row>
      <xdr:rowOff>20781</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635232</xdr:colOff>
      <xdr:row>305</xdr:row>
      <xdr:rowOff>79663</xdr:rowOff>
    </xdr:from>
    <xdr:to>
      <xdr:col>13</xdr:col>
      <xdr:colOff>581891</xdr:colOff>
      <xdr:row>321</xdr:row>
      <xdr:rowOff>41564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6927</xdr:colOff>
      <xdr:row>324</xdr:row>
      <xdr:rowOff>86591</xdr:rowOff>
    </xdr:from>
    <xdr:to>
      <xdr:col>14</xdr:col>
      <xdr:colOff>20782</xdr:colOff>
      <xdr:row>339</xdr:row>
      <xdr:rowOff>173181</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6927</xdr:colOff>
      <xdr:row>343</xdr:row>
      <xdr:rowOff>93520</xdr:rowOff>
    </xdr:from>
    <xdr:to>
      <xdr:col>13</xdr:col>
      <xdr:colOff>581891</xdr:colOff>
      <xdr:row>358</xdr:row>
      <xdr:rowOff>110837</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0</xdr:colOff>
      <xdr:row>364</xdr:row>
      <xdr:rowOff>86590</xdr:rowOff>
    </xdr:from>
    <xdr:to>
      <xdr:col>13</xdr:col>
      <xdr:colOff>595745</xdr:colOff>
      <xdr:row>380</xdr:row>
      <xdr:rowOff>48489</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290944</xdr:colOff>
      <xdr:row>11</xdr:row>
      <xdr:rowOff>107372</xdr:rowOff>
    </xdr:from>
    <xdr:to>
      <xdr:col>13</xdr:col>
      <xdr:colOff>429490</xdr:colOff>
      <xdr:row>28</xdr:row>
      <xdr:rowOff>27708</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6927</xdr:colOff>
      <xdr:row>58</xdr:row>
      <xdr:rowOff>17318</xdr:rowOff>
    </xdr:from>
    <xdr:to>
      <xdr:col>13</xdr:col>
      <xdr:colOff>595745</xdr:colOff>
      <xdr:row>74</xdr:row>
      <xdr:rowOff>13854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79</xdr:row>
      <xdr:rowOff>10392</xdr:rowOff>
    </xdr:from>
    <xdr:to>
      <xdr:col>13</xdr:col>
      <xdr:colOff>581891</xdr:colOff>
      <xdr:row>94</xdr:row>
      <xdr:rowOff>138545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6927</xdr:colOff>
      <xdr:row>98</xdr:row>
      <xdr:rowOff>65809</xdr:rowOff>
    </xdr:from>
    <xdr:to>
      <xdr:col>14</xdr:col>
      <xdr:colOff>0</xdr:colOff>
      <xdr:row>114</xdr:row>
      <xdr:rowOff>76199</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588817</xdr:colOff>
      <xdr:row>120</xdr:row>
      <xdr:rowOff>148937</xdr:rowOff>
    </xdr:from>
    <xdr:to>
      <xdr:col>14</xdr:col>
      <xdr:colOff>13855</xdr:colOff>
      <xdr:row>136</xdr:row>
      <xdr:rowOff>173182</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103909</xdr:colOff>
      <xdr:row>142</xdr:row>
      <xdr:rowOff>142008</xdr:rowOff>
    </xdr:from>
    <xdr:to>
      <xdr:col>13</xdr:col>
      <xdr:colOff>595745</xdr:colOff>
      <xdr:row>158</xdr:row>
      <xdr:rowOff>124690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166254</xdr:colOff>
      <xdr:row>166</xdr:row>
      <xdr:rowOff>17317</xdr:rowOff>
    </xdr:from>
    <xdr:to>
      <xdr:col>13</xdr:col>
      <xdr:colOff>588818</xdr:colOff>
      <xdr:row>182</xdr:row>
      <xdr:rowOff>20780</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602674</xdr:colOff>
      <xdr:row>196</xdr:row>
      <xdr:rowOff>79662</xdr:rowOff>
    </xdr:from>
    <xdr:to>
      <xdr:col>13</xdr:col>
      <xdr:colOff>595745</xdr:colOff>
      <xdr:row>212</xdr:row>
      <xdr:rowOff>34636</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83127</xdr:colOff>
      <xdr:row>216</xdr:row>
      <xdr:rowOff>38100</xdr:rowOff>
    </xdr:from>
    <xdr:to>
      <xdr:col>13</xdr:col>
      <xdr:colOff>595745</xdr:colOff>
      <xdr:row>232</xdr:row>
      <xdr:rowOff>13855</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20780</xdr:colOff>
      <xdr:row>237</xdr:row>
      <xdr:rowOff>24246</xdr:rowOff>
    </xdr:from>
    <xdr:to>
      <xdr:col>13</xdr:col>
      <xdr:colOff>602672</xdr:colOff>
      <xdr:row>256</xdr:row>
      <xdr:rowOff>69274</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3</xdr:col>
      <xdr:colOff>803564</xdr:colOff>
      <xdr:row>383</xdr:row>
      <xdr:rowOff>128155</xdr:rowOff>
    </xdr:from>
    <xdr:to>
      <xdr:col>13</xdr:col>
      <xdr:colOff>568036</xdr:colOff>
      <xdr:row>401</xdr:row>
      <xdr:rowOff>159327</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1"/>
  <sheetViews>
    <sheetView rightToLeft="1" topLeftCell="A34" zoomScale="90" zoomScaleNormal="90" workbookViewId="0">
      <selection activeCell="D42" sqref="D42"/>
    </sheetView>
  </sheetViews>
  <sheetFormatPr defaultColWidth="8.88671875" defaultRowHeight="18.600000000000001"/>
  <cols>
    <col min="1" max="1" width="20.6640625" style="1" customWidth="1"/>
    <col min="2" max="2" width="10.6640625" style="1" customWidth="1"/>
    <col min="3" max="3" width="13" style="1" customWidth="1"/>
    <col min="4" max="4" width="12.6640625" style="1" customWidth="1"/>
    <col min="5" max="5" width="13.33203125" style="1" customWidth="1"/>
    <col min="6" max="6" width="11.109375" style="1" customWidth="1"/>
    <col min="7" max="8" width="8.88671875" style="1"/>
    <col min="9" max="9" width="12.109375" style="1" customWidth="1"/>
    <col min="10" max="10" width="8.88671875" style="1"/>
    <col min="11" max="11" width="15.88671875" style="1" customWidth="1"/>
    <col min="12" max="12" width="13.44140625" style="1" customWidth="1"/>
    <col min="13" max="13" width="11.33203125" style="1" customWidth="1"/>
    <col min="14" max="14" width="13.6640625" style="1" customWidth="1"/>
    <col min="15" max="17" width="8.88671875" style="1" customWidth="1"/>
    <col min="18" max="16384" width="8.88671875" style="1"/>
  </cols>
  <sheetData>
    <row r="1" spans="1:21" ht="29.4">
      <c r="A1" s="78" t="s">
        <v>100</v>
      </c>
      <c r="B1" s="78"/>
      <c r="C1" s="78"/>
      <c r="D1" s="78"/>
      <c r="E1" s="78"/>
      <c r="F1" s="78"/>
      <c r="G1" s="78"/>
      <c r="H1" s="78"/>
      <c r="I1" s="78"/>
      <c r="J1" s="78"/>
      <c r="K1" s="78"/>
    </row>
    <row r="2" spans="1:21" ht="20.399999999999999">
      <c r="A2" s="79" t="s">
        <v>41</v>
      </c>
      <c r="B2" s="79" t="s">
        <v>56</v>
      </c>
      <c r="C2" s="80" t="s">
        <v>1</v>
      </c>
      <c r="D2" s="80"/>
      <c r="E2" s="81" t="s">
        <v>2</v>
      </c>
      <c r="F2" s="82" t="s">
        <v>3</v>
      </c>
      <c r="G2" s="83" t="s">
        <v>4</v>
      </c>
      <c r="H2" s="83"/>
      <c r="I2" s="83"/>
      <c r="J2" s="84" t="s">
        <v>5</v>
      </c>
      <c r="K2" s="84"/>
      <c r="L2" s="84"/>
      <c r="M2" s="86" t="s">
        <v>6</v>
      </c>
      <c r="N2" s="86"/>
      <c r="O2" s="80" t="s">
        <v>34</v>
      </c>
      <c r="P2" s="80"/>
      <c r="Q2" s="80"/>
      <c r="R2" s="80"/>
      <c r="S2" s="2"/>
      <c r="T2" s="2"/>
      <c r="U2" s="2"/>
    </row>
    <row r="3" spans="1:21" ht="20.399999999999999" customHeight="1">
      <c r="A3" s="79"/>
      <c r="B3" s="79"/>
      <c r="C3" s="1" t="s">
        <v>7</v>
      </c>
      <c r="D3" s="1" t="s">
        <v>59</v>
      </c>
      <c r="E3" s="81"/>
      <c r="F3" s="82"/>
      <c r="G3" s="1" t="s">
        <v>8</v>
      </c>
      <c r="H3" s="1" t="s">
        <v>9</v>
      </c>
      <c r="I3" s="1" t="s">
        <v>10</v>
      </c>
      <c r="J3" s="3" t="s">
        <v>11</v>
      </c>
      <c r="K3" s="3" t="s">
        <v>12</v>
      </c>
      <c r="L3" s="3" t="s">
        <v>13</v>
      </c>
      <c r="M3" s="3" t="s">
        <v>14</v>
      </c>
      <c r="N3" s="3" t="s">
        <v>15</v>
      </c>
      <c r="O3" s="10" t="s">
        <v>35</v>
      </c>
      <c r="P3" s="10" t="s">
        <v>36</v>
      </c>
      <c r="Q3" s="10" t="s">
        <v>37</v>
      </c>
      <c r="R3" s="10" t="s">
        <v>38</v>
      </c>
    </row>
    <row r="4" spans="1:21" ht="18.600000000000001" customHeight="1">
      <c r="A4" s="79" t="s">
        <v>156</v>
      </c>
      <c r="B4" s="29">
        <v>2018</v>
      </c>
      <c r="C4" s="29">
        <v>1</v>
      </c>
      <c r="D4" s="29">
        <v>2</v>
      </c>
      <c r="E4" s="29">
        <v>0</v>
      </c>
      <c r="F4" s="29">
        <v>0</v>
      </c>
      <c r="G4" s="29">
        <v>5</v>
      </c>
      <c r="H4" s="29">
        <v>3</v>
      </c>
      <c r="I4" s="29">
        <v>0</v>
      </c>
      <c r="J4" s="29">
        <v>10</v>
      </c>
      <c r="K4" s="29">
        <v>10</v>
      </c>
      <c r="L4" s="29">
        <v>22</v>
      </c>
      <c r="M4" s="29">
        <v>2</v>
      </c>
      <c r="N4" s="29">
        <v>3</v>
      </c>
      <c r="O4" s="29">
        <v>4</v>
      </c>
      <c r="P4" s="29">
        <v>2</v>
      </c>
      <c r="Q4" s="29">
        <v>3</v>
      </c>
      <c r="R4" s="29">
        <v>0</v>
      </c>
    </row>
    <row r="5" spans="1:21" ht="18.600000000000001" customHeight="1">
      <c r="A5" s="79"/>
      <c r="B5" s="26">
        <v>2019</v>
      </c>
      <c r="C5" s="50">
        <v>1</v>
      </c>
      <c r="D5" s="50">
        <v>8</v>
      </c>
      <c r="E5" s="50">
        <v>5</v>
      </c>
      <c r="F5" s="50">
        <v>0</v>
      </c>
      <c r="G5" s="50">
        <v>4</v>
      </c>
      <c r="H5" s="50">
        <v>4</v>
      </c>
      <c r="I5" s="50">
        <v>4</v>
      </c>
      <c r="J5" s="50">
        <v>10</v>
      </c>
      <c r="K5" s="50">
        <v>13</v>
      </c>
      <c r="L5" s="50">
        <v>25</v>
      </c>
      <c r="M5" s="50">
        <v>6</v>
      </c>
      <c r="N5" s="50">
        <v>5</v>
      </c>
      <c r="O5" s="50">
        <v>4</v>
      </c>
      <c r="P5" s="50">
        <v>5</v>
      </c>
      <c r="Q5" s="50">
        <v>1</v>
      </c>
      <c r="R5" s="50">
        <v>0</v>
      </c>
    </row>
    <row r="6" spans="1:21" ht="20.399999999999999">
      <c r="A6" s="79"/>
      <c r="B6" s="48">
        <v>2020</v>
      </c>
      <c r="C6" s="58">
        <v>0</v>
      </c>
      <c r="D6" s="58">
        <v>0</v>
      </c>
      <c r="E6" s="58">
        <v>3</v>
      </c>
      <c r="F6" s="58">
        <v>0</v>
      </c>
      <c r="G6" s="58">
        <v>2</v>
      </c>
      <c r="H6" s="58">
        <v>1</v>
      </c>
      <c r="I6" s="58">
        <v>0</v>
      </c>
      <c r="J6" s="58">
        <v>23</v>
      </c>
      <c r="K6" s="58">
        <v>24</v>
      </c>
      <c r="L6" s="58">
        <v>33</v>
      </c>
      <c r="M6" s="58">
        <v>8</v>
      </c>
      <c r="N6" s="58">
        <v>8</v>
      </c>
      <c r="O6" s="57">
        <v>10</v>
      </c>
      <c r="P6" s="57">
        <v>8</v>
      </c>
      <c r="Q6" s="57">
        <v>5</v>
      </c>
      <c r="R6" s="57">
        <v>1</v>
      </c>
    </row>
    <row r="7" spans="1:21" ht="18.600000000000001" customHeight="1">
      <c r="A7" s="79" t="s">
        <v>155</v>
      </c>
      <c r="B7" s="29">
        <v>2018</v>
      </c>
      <c r="C7" s="29">
        <v>0</v>
      </c>
      <c r="D7" s="29">
        <v>0</v>
      </c>
      <c r="E7" s="29">
        <v>1</v>
      </c>
      <c r="F7" s="29">
        <v>0</v>
      </c>
      <c r="G7" s="29">
        <v>2</v>
      </c>
      <c r="H7" s="29">
        <v>2</v>
      </c>
      <c r="I7" s="29">
        <v>5</v>
      </c>
      <c r="J7" s="29">
        <v>12</v>
      </c>
      <c r="K7" s="29">
        <v>20</v>
      </c>
      <c r="L7" s="29">
        <v>26</v>
      </c>
      <c r="M7" s="29">
        <v>4</v>
      </c>
      <c r="N7" s="29">
        <v>8</v>
      </c>
      <c r="O7" s="29">
        <v>8</v>
      </c>
      <c r="P7" s="29">
        <v>3</v>
      </c>
      <c r="Q7" s="29">
        <v>4</v>
      </c>
      <c r="R7" s="29">
        <v>1</v>
      </c>
    </row>
    <row r="8" spans="1:21" ht="18.600000000000001" customHeight="1">
      <c r="A8" s="79"/>
      <c r="B8" s="26">
        <v>2019</v>
      </c>
      <c r="C8" s="50">
        <v>3</v>
      </c>
      <c r="D8" s="50">
        <v>4</v>
      </c>
      <c r="E8" s="50">
        <v>0</v>
      </c>
      <c r="F8" s="50">
        <v>0</v>
      </c>
      <c r="G8" s="50">
        <v>3</v>
      </c>
      <c r="H8" s="50">
        <v>1</v>
      </c>
      <c r="I8" s="50">
        <v>3</v>
      </c>
      <c r="J8" s="50">
        <v>15</v>
      </c>
      <c r="K8" s="50">
        <v>14</v>
      </c>
      <c r="L8" s="50">
        <v>21</v>
      </c>
      <c r="M8" s="50">
        <v>10</v>
      </c>
      <c r="N8" s="50">
        <v>9</v>
      </c>
      <c r="O8" s="50">
        <v>4</v>
      </c>
      <c r="P8" s="50">
        <v>3</v>
      </c>
      <c r="Q8" s="50">
        <v>6</v>
      </c>
      <c r="R8" s="50">
        <v>0</v>
      </c>
    </row>
    <row r="9" spans="1:21" ht="20.399999999999999">
      <c r="A9" s="79"/>
      <c r="B9" s="48">
        <v>2020</v>
      </c>
      <c r="C9" s="58">
        <v>0</v>
      </c>
      <c r="D9" s="58">
        <v>0</v>
      </c>
      <c r="E9" s="58">
        <v>1</v>
      </c>
      <c r="F9" s="58">
        <v>0</v>
      </c>
      <c r="G9" s="58">
        <v>1</v>
      </c>
      <c r="H9" s="58">
        <v>1</v>
      </c>
      <c r="I9" s="58">
        <v>3</v>
      </c>
      <c r="J9" s="58">
        <v>6</v>
      </c>
      <c r="K9" s="58">
        <v>7</v>
      </c>
      <c r="L9" s="58">
        <v>13</v>
      </c>
      <c r="M9" s="58">
        <v>11</v>
      </c>
      <c r="N9" s="58">
        <v>10</v>
      </c>
      <c r="O9" s="57">
        <v>3</v>
      </c>
      <c r="P9" s="57">
        <v>2</v>
      </c>
      <c r="Q9" s="57">
        <v>2</v>
      </c>
      <c r="R9" s="57">
        <v>0</v>
      </c>
    </row>
    <row r="10" spans="1:21" ht="18.600000000000001" customHeight="1">
      <c r="A10" s="79" t="s">
        <v>157</v>
      </c>
      <c r="B10" s="29">
        <v>2018</v>
      </c>
      <c r="C10" s="29">
        <v>1</v>
      </c>
      <c r="D10" s="29">
        <v>1</v>
      </c>
      <c r="E10" s="29">
        <v>0</v>
      </c>
      <c r="F10" s="29">
        <v>0</v>
      </c>
      <c r="G10" s="29">
        <v>3</v>
      </c>
      <c r="H10" s="29">
        <v>0</v>
      </c>
      <c r="I10" s="29">
        <v>1</v>
      </c>
      <c r="J10" s="29">
        <v>0</v>
      </c>
      <c r="K10" s="29">
        <v>1</v>
      </c>
      <c r="L10" s="29">
        <v>5</v>
      </c>
      <c r="M10" s="29">
        <v>0</v>
      </c>
      <c r="N10" s="29">
        <v>1</v>
      </c>
      <c r="O10" s="29">
        <v>1</v>
      </c>
      <c r="P10" s="29">
        <v>0</v>
      </c>
      <c r="Q10" s="29">
        <v>0</v>
      </c>
      <c r="R10" s="29">
        <v>0</v>
      </c>
    </row>
    <row r="11" spans="1:21" ht="18.600000000000001" customHeight="1">
      <c r="A11" s="79"/>
      <c r="B11" s="26">
        <v>2019</v>
      </c>
      <c r="C11" s="50">
        <v>0</v>
      </c>
      <c r="D11" s="50">
        <v>3</v>
      </c>
      <c r="E11" s="50">
        <v>1</v>
      </c>
      <c r="F11" s="50">
        <v>0</v>
      </c>
      <c r="G11" s="50">
        <v>3</v>
      </c>
      <c r="H11" s="50">
        <v>0</v>
      </c>
      <c r="I11" s="50">
        <v>0</v>
      </c>
      <c r="J11" s="50">
        <v>1</v>
      </c>
      <c r="K11" s="50">
        <v>0</v>
      </c>
      <c r="L11" s="50">
        <v>3</v>
      </c>
      <c r="M11" s="50">
        <v>1</v>
      </c>
      <c r="N11" s="50">
        <v>1</v>
      </c>
      <c r="O11" s="50">
        <v>0</v>
      </c>
      <c r="P11" s="50">
        <v>0</v>
      </c>
      <c r="Q11" s="50">
        <v>0</v>
      </c>
      <c r="R11" s="50">
        <v>0</v>
      </c>
    </row>
    <row r="12" spans="1:21" ht="20.399999999999999">
      <c r="A12" s="79"/>
      <c r="B12" s="48">
        <v>2020</v>
      </c>
      <c r="C12" s="58">
        <v>0</v>
      </c>
      <c r="D12" s="58">
        <v>0</v>
      </c>
      <c r="E12" s="58">
        <v>0</v>
      </c>
      <c r="F12" s="58">
        <v>0</v>
      </c>
      <c r="G12" s="58">
        <v>2</v>
      </c>
      <c r="H12" s="58">
        <v>0</v>
      </c>
      <c r="I12" s="58">
        <v>0</v>
      </c>
      <c r="J12" s="58">
        <v>9</v>
      </c>
      <c r="K12" s="58">
        <v>11</v>
      </c>
      <c r="L12" s="58">
        <v>14</v>
      </c>
      <c r="M12" s="58">
        <v>1</v>
      </c>
      <c r="N12" s="58">
        <v>3</v>
      </c>
      <c r="O12" s="57">
        <v>4</v>
      </c>
      <c r="P12" s="57">
        <v>6</v>
      </c>
      <c r="Q12" s="57">
        <v>0</v>
      </c>
      <c r="R12" s="57">
        <v>1</v>
      </c>
    </row>
    <row r="13" spans="1:21" ht="18.600000000000001" customHeight="1">
      <c r="A13" s="79" t="s">
        <v>158</v>
      </c>
      <c r="B13" s="29">
        <v>2018</v>
      </c>
      <c r="C13" s="29">
        <v>4</v>
      </c>
      <c r="D13" s="29">
        <v>0</v>
      </c>
      <c r="E13" s="29">
        <v>12</v>
      </c>
      <c r="F13" s="29">
        <v>0</v>
      </c>
      <c r="G13" s="29">
        <v>0</v>
      </c>
      <c r="H13" s="29">
        <v>0</v>
      </c>
      <c r="I13" s="29">
        <v>0</v>
      </c>
      <c r="J13" s="29">
        <v>0</v>
      </c>
      <c r="K13" s="29">
        <v>0</v>
      </c>
      <c r="L13" s="29">
        <v>0</v>
      </c>
      <c r="M13" s="29">
        <v>0</v>
      </c>
      <c r="N13" s="29">
        <v>1</v>
      </c>
      <c r="O13" s="29">
        <v>0</v>
      </c>
      <c r="P13" s="29">
        <v>0</v>
      </c>
      <c r="Q13" s="29">
        <v>0</v>
      </c>
      <c r="R13" s="29">
        <v>0</v>
      </c>
    </row>
    <row r="14" spans="1:21" ht="18.600000000000001" customHeight="1">
      <c r="A14" s="79"/>
      <c r="B14" s="26">
        <v>2019</v>
      </c>
      <c r="C14" s="50">
        <v>0</v>
      </c>
      <c r="D14" s="50">
        <v>1</v>
      </c>
      <c r="E14" s="50">
        <v>2</v>
      </c>
      <c r="F14" s="50">
        <v>0</v>
      </c>
      <c r="G14" s="50">
        <v>1</v>
      </c>
      <c r="H14" s="50">
        <v>0</v>
      </c>
      <c r="I14" s="50">
        <v>0</v>
      </c>
      <c r="J14" s="50">
        <v>1</v>
      </c>
      <c r="K14" s="50">
        <v>0</v>
      </c>
      <c r="L14" s="50">
        <v>2</v>
      </c>
      <c r="M14" s="50">
        <v>1</v>
      </c>
      <c r="N14" s="50">
        <v>1</v>
      </c>
      <c r="O14" s="50">
        <v>0</v>
      </c>
      <c r="P14" s="50">
        <v>0</v>
      </c>
      <c r="Q14" s="50">
        <v>0</v>
      </c>
      <c r="R14" s="50">
        <v>0</v>
      </c>
    </row>
    <row r="15" spans="1:21" ht="20.399999999999999">
      <c r="A15" s="79"/>
      <c r="B15" s="48">
        <v>2020</v>
      </c>
      <c r="C15" s="58">
        <v>2</v>
      </c>
      <c r="D15" s="58">
        <v>1</v>
      </c>
      <c r="E15" s="58">
        <v>6</v>
      </c>
      <c r="F15" s="58">
        <v>0</v>
      </c>
      <c r="G15" s="58">
        <v>0</v>
      </c>
      <c r="H15" s="58">
        <v>0</v>
      </c>
      <c r="I15" s="58">
        <v>0</v>
      </c>
      <c r="J15" s="58">
        <v>0</v>
      </c>
      <c r="K15" s="58">
        <v>0</v>
      </c>
      <c r="L15" s="58">
        <v>0</v>
      </c>
      <c r="M15" s="58">
        <v>2</v>
      </c>
      <c r="N15" s="58">
        <v>1</v>
      </c>
      <c r="O15" s="57">
        <v>0</v>
      </c>
      <c r="P15" s="57">
        <v>0</v>
      </c>
      <c r="Q15" s="57">
        <v>0</v>
      </c>
      <c r="R15" s="57">
        <v>0</v>
      </c>
    </row>
    <row r="16" spans="1:21" ht="18.600000000000001" customHeight="1">
      <c r="A16" s="79" t="s">
        <v>159</v>
      </c>
      <c r="B16" s="29">
        <v>2018</v>
      </c>
      <c r="C16" s="29">
        <v>1</v>
      </c>
      <c r="D16" s="29">
        <v>3</v>
      </c>
      <c r="E16" s="29">
        <v>4</v>
      </c>
      <c r="F16" s="29">
        <v>0</v>
      </c>
      <c r="G16" s="29">
        <v>5</v>
      </c>
      <c r="H16" s="29">
        <v>3</v>
      </c>
      <c r="I16" s="29">
        <v>0</v>
      </c>
      <c r="J16" s="29">
        <v>2</v>
      </c>
      <c r="K16" s="29">
        <v>2</v>
      </c>
      <c r="L16" s="29">
        <v>4</v>
      </c>
      <c r="M16" s="29">
        <v>0</v>
      </c>
      <c r="N16" s="29">
        <v>1</v>
      </c>
      <c r="O16" s="29">
        <v>2</v>
      </c>
      <c r="P16" s="29">
        <v>0</v>
      </c>
      <c r="Q16" s="29">
        <v>0</v>
      </c>
      <c r="R16" s="29">
        <v>0</v>
      </c>
    </row>
    <row r="17" spans="1:18" ht="18.600000000000001" customHeight="1">
      <c r="A17" s="79"/>
      <c r="B17" s="50">
        <v>2019</v>
      </c>
      <c r="C17" s="50">
        <v>2</v>
      </c>
      <c r="D17" s="50">
        <v>5</v>
      </c>
      <c r="E17" s="50">
        <v>2</v>
      </c>
      <c r="F17" s="50">
        <v>0</v>
      </c>
      <c r="G17" s="50">
        <v>2</v>
      </c>
      <c r="H17" s="50">
        <v>3</v>
      </c>
      <c r="I17" s="50">
        <v>1</v>
      </c>
      <c r="J17" s="50">
        <v>5</v>
      </c>
      <c r="K17" s="50">
        <v>7</v>
      </c>
      <c r="L17" s="50">
        <v>11</v>
      </c>
      <c r="M17" s="50">
        <v>2</v>
      </c>
      <c r="N17" s="50">
        <v>2</v>
      </c>
      <c r="O17" s="50">
        <v>1</v>
      </c>
      <c r="P17" s="50">
        <v>5</v>
      </c>
      <c r="Q17" s="50">
        <v>1</v>
      </c>
      <c r="R17" s="50">
        <v>0</v>
      </c>
    </row>
    <row r="18" spans="1:18" ht="20.399999999999999">
      <c r="A18" s="79"/>
      <c r="B18" s="48">
        <v>2020</v>
      </c>
      <c r="C18" s="58">
        <v>2</v>
      </c>
      <c r="D18" s="58">
        <v>3</v>
      </c>
      <c r="E18" s="58">
        <v>5</v>
      </c>
      <c r="F18" s="58">
        <v>2</v>
      </c>
      <c r="G18" s="58">
        <v>2</v>
      </c>
      <c r="H18" s="58">
        <v>2</v>
      </c>
      <c r="I18" s="58">
        <v>3</v>
      </c>
      <c r="J18" s="58">
        <v>4</v>
      </c>
      <c r="K18" s="58">
        <v>8</v>
      </c>
      <c r="L18" s="58">
        <v>23</v>
      </c>
      <c r="M18" s="58">
        <v>4</v>
      </c>
      <c r="N18" s="58">
        <v>4</v>
      </c>
      <c r="O18" s="57">
        <v>2</v>
      </c>
      <c r="P18" s="57">
        <v>3</v>
      </c>
      <c r="Q18" s="57">
        <v>2</v>
      </c>
      <c r="R18" s="57">
        <v>1</v>
      </c>
    </row>
    <row r="19" spans="1:18" ht="18.600000000000001" customHeight="1">
      <c r="A19" s="79" t="s">
        <v>160</v>
      </c>
      <c r="B19" s="29">
        <v>2018</v>
      </c>
      <c r="C19" s="29">
        <v>1</v>
      </c>
      <c r="D19" s="29">
        <v>1</v>
      </c>
      <c r="E19" s="29">
        <v>8</v>
      </c>
      <c r="F19" s="29">
        <v>1</v>
      </c>
      <c r="G19" s="29">
        <v>3</v>
      </c>
      <c r="H19" s="29">
        <v>1</v>
      </c>
      <c r="I19" s="29">
        <v>0</v>
      </c>
      <c r="J19" s="29">
        <v>6</v>
      </c>
      <c r="K19" s="29">
        <v>6</v>
      </c>
      <c r="L19" s="29">
        <v>6</v>
      </c>
      <c r="M19" s="29">
        <v>2</v>
      </c>
      <c r="N19" s="29">
        <v>2</v>
      </c>
      <c r="O19" s="29">
        <v>3</v>
      </c>
      <c r="P19" s="29">
        <v>1</v>
      </c>
      <c r="Q19" s="29">
        <v>1</v>
      </c>
      <c r="R19" s="29">
        <v>1</v>
      </c>
    </row>
    <row r="20" spans="1:18" ht="18.600000000000001" customHeight="1">
      <c r="A20" s="79"/>
      <c r="B20" s="50">
        <v>2019</v>
      </c>
      <c r="C20" s="50">
        <v>3</v>
      </c>
      <c r="D20" s="50">
        <v>5</v>
      </c>
      <c r="E20" s="50">
        <v>5</v>
      </c>
      <c r="F20" s="50">
        <v>1</v>
      </c>
      <c r="G20" s="50">
        <v>5</v>
      </c>
      <c r="H20" s="50">
        <v>1</v>
      </c>
      <c r="I20" s="50">
        <v>0</v>
      </c>
      <c r="J20" s="50">
        <v>0</v>
      </c>
      <c r="K20" s="50">
        <v>0</v>
      </c>
      <c r="L20" s="50">
        <v>0</v>
      </c>
      <c r="M20" s="50">
        <v>3</v>
      </c>
      <c r="N20" s="50">
        <v>2</v>
      </c>
      <c r="O20" s="50">
        <v>0</v>
      </c>
      <c r="P20" s="50">
        <v>0</v>
      </c>
      <c r="Q20" s="50">
        <v>0</v>
      </c>
      <c r="R20" s="50">
        <v>0</v>
      </c>
    </row>
    <row r="21" spans="1:18" ht="20.399999999999999">
      <c r="A21" s="79"/>
      <c r="B21" s="48">
        <v>2020</v>
      </c>
      <c r="C21" s="58">
        <v>2</v>
      </c>
      <c r="D21" s="58">
        <v>0</v>
      </c>
      <c r="E21" s="58">
        <v>5</v>
      </c>
      <c r="F21" s="58">
        <v>0</v>
      </c>
      <c r="G21" s="58">
        <v>2</v>
      </c>
      <c r="H21" s="58">
        <v>0</v>
      </c>
      <c r="I21" s="58">
        <v>3</v>
      </c>
      <c r="J21" s="58">
        <v>2</v>
      </c>
      <c r="K21" s="58">
        <v>4</v>
      </c>
      <c r="L21" s="58">
        <v>10</v>
      </c>
      <c r="M21" s="58">
        <v>5</v>
      </c>
      <c r="N21" s="58">
        <v>3</v>
      </c>
      <c r="O21" s="57">
        <v>2</v>
      </c>
      <c r="P21" s="57">
        <v>0</v>
      </c>
      <c r="Q21" s="57">
        <v>2</v>
      </c>
      <c r="R21" s="57">
        <v>0</v>
      </c>
    </row>
    <row r="22" spans="1:18" ht="18.600000000000001" customHeight="1">
      <c r="A22" s="79" t="s">
        <v>161</v>
      </c>
      <c r="B22" s="29">
        <v>2018</v>
      </c>
      <c r="C22" s="29">
        <v>2</v>
      </c>
      <c r="D22" s="29">
        <v>0</v>
      </c>
      <c r="E22" s="29">
        <v>15</v>
      </c>
      <c r="F22" s="29">
        <v>0</v>
      </c>
      <c r="G22" s="29">
        <v>2</v>
      </c>
      <c r="H22" s="29">
        <v>0</v>
      </c>
      <c r="I22" s="29">
        <v>0</v>
      </c>
      <c r="J22" s="29">
        <v>2</v>
      </c>
      <c r="K22" s="29">
        <v>2</v>
      </c>
      <c r="L22" s="29">
        <v>8</v>
      </c>
      <c r="M22" s="29">
        <v>6</v>
      </c>
      <c r="N22" s="29">
        <v>9</v>
      </c>
      <c r="O22" s="29">
        <v>0</v>
      </c>
      <c r="P22" s="29">
        <v>1</v>
      </c>
      <c r="Q22" s="29">
        <v>1</v>
      </c>
      <c r="R22" s="29">
        <v>0</v>
      </c>
    </row>
    <row r="23" spans="1:18" ht="18.600000000000001" customHeight="1">
      <c r="A23" s="79"/>
      <c r="B23" s="50">
        <v>2019</v>
      </c>
      <c r="C23" s="50">
        <v>1</v>
      </c>
      <c r="D23" s="50">
        <v>4</v>
      </c>
      <c r="E23" s="50">
        <v>3</v>
      </c>
      <c r="F23" s="50">
        <v>0</v>
      </c>
      <c r="G23" s="50">
        <v>3</v>
      </c>
      <c r="H23" s="50">
        <v>2</v>
      </c>
      <c r="I23" s="50">
        <v>0</v>
      </c>
      <c r="J23" s="50">
        <v>7</v>
      </c>
      <c r="K23" s="50">
        <v>7</v>
      </c>
      <c r="L23" s="50">
        <v>16</v>
      </c>
      <c r="M23" s="50">
        <v>8</v>
      </c>
      <c r="N23" s="50">
        <v>11</v>
      </c>
      <c r="O23" s="50">
        <v>2</v>
      </c>
      <c r="P23" s="50">
        <v>1</v>
      </c>
      <c r="Q23" s="50">
        <v>3</v>
      </c>
      <c r="R23" s="50">
        <v>0</v>
      </c>
    </row>
    <row r="24" spans="1:18" ht="20.399999999999999">
      <c r="A24" s="79"/>
      <c r="B24" s="48">
        <v>2020</v>
      </c>
      <c r="C24" s="58">
        <v>2</v>
      </c>
      <c r="D24" s="58">
        <v>0</v>
      </c>
      <c r="E24" s="58">
        <v>4</v>
      </c>
      <c r="F24" s="58">
        <v>0</v>
      </c>
      <c r="G24" s="58">
        <v>2</v>
      </c>
      <c r="H24" s="58">
        <v>1</v>
      </c>
      <c r="I24" s="58">
        <v>2</v>
      </c>
      <c r="J24" s="58">
        <v>11</v>
      </c>
      <c r="K24" s="58">
        <v>13</v>
      </c>
      <c r="L24" s="58">
        <v>17</v>
      </c>
      <c r="M24" s="58">
        <v>9</v>
      </c>
      <c r="N24" s="58">
        <v>12</v>
      </c>
      <c r="O24" s="57">
        <v>3</v>
      </c>
      <c r="P24" s="57">
        <v>7</v>
      </c>
      <c r="Q24" s="57">
        <v>0</v>
      </c>
      <c r="R24" s="57">
        <v>3</v>
      </c>
    </row>
    <row r="25" spans="1:18" ht="18.600000000000001" customHeight="1">
      <c r="A25" s="79" t="s">
        <v>162</v>
      </c>
      <c r="B25" s="29">
        <v>2018</v>
      </c>
      <c r="C25" s="29">
        <v>1</v>
      </c>
      <c r="D25" s="29">
        <v>3</v>
      </c>
      <c r="E25" s="29">
        <v>8</v>
      </c>
      <c r="F25" s="29">
        <v>0</v>
      </c>
      <c r="G25" s="29">
        <v>2</v>
      </c>
      <c r="H25" s="29">
        <v>2</v>
      </c>
      <c r="I25" s="29">
        <v>1</v>
      </c>
      <c r="J25" s="29">
        <v>8</v>
      </c>
      <c r="K25" s="29">
        <v>8</v>
      </c>
      <c r="L25" s="29">
        <v>9</v>
      </c>
      <c r="M25" s="29">
        <v>4</v>
      </c>
      <c r="N25" s="29">
        <v>5</v>
      </c>
      <c r="O25" s="29">
        <v>0</v>
      </c>
      <c r="P25" s="29">
        <v>3</v>
      </c>
      <c r="Q25" s="29">
        <v>4</v>
      </c>
      <c r="R25" s="29">
        <v>1</v>
      </c>
    </row>
    <row r="26" spans="1:18" ht="18.600000000000001" customHeight="1">
      <c r="A26" s="79"/>
      <c r="B26" s="50">
        <v>2019</v>
      </c>
      <c r="C26" s="50">
        <v>1</v>
      </c>
      <c r="D26" s="50">
        <v>5</v>
      </c>
      <c r="E26" s="50">
        <v>7</v>
      </c>
      <c r="F26" s="50">
        <v>1</v>
      </c>
      <c r="G26" s="50">
        <v>4</v>
      </c>
      <c r="H26" s="50">
        <v>1</v>
      </c>
      <c r="I26" s="50">
        <v>2</v>
      </c>
      <c r="J26" s="50">
        <v>15</v>
      </c>
      <c r="K26" s="50">
        <v>15</v>
      </c>
      <c r="L26" s="50">
        <v>19</v>
      </c>
      <c r="M26" s="50">
        <v>6</v>
      </c>
      <c r="N26" s="50">
        <v>6</v>
      </c>
      <c r="O26" s="50">
        <v>8</v>
      </c>
      <c r="P26" s="50">
        <v>4</v>
      </c>
      <c r="Q26" s="50">
        <v>3</v>
      </c>
      <c r="R26" s="50">
        <v>0</v>
      </c>
    </row>
    <row r="27" spans="1:18" ht="20.399999999999999">
      <c r="A27" s="79"/>
      <c r="B27" s="48">
        <v>2020</v>
      </c>
      <c r="C27" s="58">
        <v>3</v>
      </c>
      <c r="D27" s="58">
        <v>0</v>
      </c>
      <c r="E27" s="58">
        <v>5</v>
      </c>
      <c r="F27" s="58">
        <v>2</v>
      </c>
      <c r="G27" s="58">
        <v>1</v>
      </c>
      <c r="H27" s="58">
        <v>1</v>
      </c>
      <c r="I27" s="58">
        <v>3</v>
      </c>
      <c r="J27" s="58">
        <v>19</v>
      </c>
      <c r="K27" s="58">
        <v>20</v>
      </c>
      <c r="L27" s="58">
        <v>28</v>
      </c>
      <c r="M27" s="58">
        <v>7</v>
      </c>
      <c r="N27" s="58">
        <v>12</v>
      </c>
      <c r="O27" s="57">
        <v>17</v>
      </c>
      <c r="P27" s="57">
        <v>2</v>
      </c>
      <c r="Q27" s="57">
        <v>1</v>
      </c>
      <c r="R27" s="57">
        <v>0</v>
      </c>
    </row>
    <row r="28" spans="1:18" ht="18.600000000000001" customHeight="1">
      <c r="A28" s="79" t="s">
        <v>163</v>
      </c>
      <c r="B28" s="29">
        <v>2018</v>
      </c>
      <c r="C28" s="29">
        <v>0</v>
      </c>
      <c r="D28" s="29">
        <v>0</v>
      </c>
      <c r="E28" s="29">
        <v>4</v>
      </c>
      <c r="F28" s="29">
        <v>0</v>
      </c>
      <c r="G28" s="29">
        <v>2</v>
      </c>
      <c r="H28" s="29">
        <v>2</v>
      </c>
      <c r="I28" s="29">
        <v>0</v>
      </c>
      <c r="J28" s="29">
        <v>0</v>
      </c>
      <c r="K28" s="29">
        <v>0</v>
      </c>
      <c r="L28" s="29">
        <v>5</v>
      </c>
      <c r="M28" s="29">
        <v>0</v>
      </c>
      <c r="N28" s="29">
        <v>2</v>
      </c>
      <c r="O28" s="29">
        <v>0</v>
      </c>
      <c r="P28" s="29">
        <v>0</v>
      </c>
      <c r="Q28" s="29">
        <v>0</v>
      </c>
      <c r="R28" s="29">
        <v>0</v>
      </c>
    </row>
    <row r="29" spans="1:18" ht="18.600000000000001" customHeight="1">
      <c r="A29" s="79"/>
      <c r="B29" s="50">
        <v>2019</v>
      </c>
      <c r="C29" s="50">
        <v>1</v>
      </c>
      <c r="D29" s="50">
        <v>2</v>
      </c>
      <c r="E29" s="50">
        <v>6</v>
      </c>
      <c r="F29" s="50">
        <v>0</v>
      </c>
      <c r="G29" s="50">
        <v>2</v>
      </c>
      <c r="H29" s="50">
        <v>0</v>
      </c>
      <c r="I29" s="50">
        <v>1</v>
      </c>
      <c r="J29" s="50">
        <v>1</v>
      </c>
      <c r="K29" s="50">
        <v>2</v>
      </c>
      <c r="L29" s="50">
        <v>6</v>
      </c>
      <c r="M29" s="50">
        <v>2</v>
      </c>
      <c r="N29" s="50">
        <v>3</v>
      </c>
      <c r="O29" s="50">
        <v>0</v>
      </c>
      <c r="P29" s="50">
        <v>1</v>
      </c>
      <c r="Q29" s="50">
        <v>1</v>
      </c>
      <c r="R29" s="50">
        <v>0</v>
      </c>
    </row>
    <row r="30" spans="1:18" ht="20.399999999999999">
      <c r="A30" s="79"/>
      <c r="B30" s="48">
        <v>2020</v>
      </c>
      <c r="C30" s="58">
        <v>1</v>
      </c>
      <c r="D30" s="58">
        <v>1</v>
      </c>
      <c r="E30" s="58">
        <v>2</v>
      </c>
      <c r="F30" s="58">
        <v>0</v>
      </c>
      <c r="G30" s="58">
        <v>3</v>
      </c>
      <c r="H30" s="58">
        <v>0</v>
      </c>
      <c r="I30" s="58">
        <v>3</v>
      </c>
      <c r="J30" s="58">
        <v>2</v>
      </c>
      <c r="K30" s="58">
        <v>2</v>
      </c>
      <c r="L30" s="58">
        <v>5</v>
      </c>
      <c r="M30" s="58">
        <v>2</v>
      </c>
      <c r="N30" s="58">
        <v>3</v>
      </c>
      <c r="O30" s="57">
        <v>1</v>
      </c>
      <c r="P30" s="57">
        <v>0</v>
      </c>
      <c r="Q30" s="57">
        <v>1</v>
      </c>
      <c r="R30" s="57">
        <v>0</v>
      </c>
    </row>
    <row r="31" spans="1:18" ht="18.600000000000001" customHeight="1">
      <c r="A31" s="79" t="s">
        <v>164</v>
      </c>
      <c r="B31" s="29">
        <v>2018</v>
      </c>
      <c r="C31" s="29">
        <v>0</v>
      </c>
      <c r="D31" s="29">
        <v>0</v>
      </c>
      <c r="E31" s="29">
        <v>0</v>
      </c>
      <c r="F31" s="29">
        <v>0</v>
      </c>
      <c r="G31" s="29">
        <v>1</v>
      </c>
      <c r="H31" s="29">
        <v>0</v>
      </c>
      <c r="I31" s="29">
        <v>0</v>
      </c>
      <c r="J31" s="29">
        <v>0</v>
      </c>
      <c r="K31" s="29">
        <v>0</v>
      </c>
      <c r="L31" s="29">
        <v>0</v>
      </c>
      <c r="M31" s="29">
        <v>3</v>
      </c>
      <c r="N31" s="29">
        <v>3</v>
      </c>
      <c r="O31" s="29">
        <v>0</v>
      </c>
      <c r="P31" s="29">
        <v>0</v>
      </c>
      <c r="Q31" s="29">
        <v>0</v>
      </c>
      <c r="R31" s="29">
        <v>0</v>
      </c>
    </row>
    <row r="32" spans="1:18" ht="18.600000000000001" customHeight="1">
      <c r="A32" s="79"/>
      <c r="B32" s="50">
        <v>2019</v>
      </c>
      <c r="C32" s="50">
        <v>0</v>
      </c>
      <c r="D32" s="50">
        <v>1</v>
      </c>
      <c r="E32" s="50">
        <v>0</v>
      </c>
      <c r="F32" s="50">
        <v>0</v>
      </c>
      <c r="G32" s="50">
        <v>1</v>
      </c>
      <c r="H32" s="50">
        <v>0</v>
      </c>
      <c r="I32" s="50">
        <v>0</v>
      </c>
      <c r="J32" s="50">
        <v>2</v>
      </c>
      <c r="K32" s="50">
        <v>1</v>
      </c>
      <c r="L32" s="50">
        <v>5</v>
      </c>
      <c r="M32" s="50">
        <v>4</v>
      </c>
      <c r="N32" s="50">
        <v>4</v>
      </c>
      <c r="O32" s="50">
        <v>0</v>
      </c>
      <c r="P32" s="50">
        <v>0</v>
      </c>
      <c r="Q32" s="50">
        <v>1</v>
      </c>
      <c r="R32" s="50">
        <v>0</v>
      </c>
    </row>
    <row r="33" spans="1:18" ht="20.399999999999999">
      <c r="A33" s="79"/>
      <c r="B33" s="48">
        <v>2020</v>
      </c>
      <c r="C33" s="58">
        <v>0</v>
      </c>
      <c r="D33" s="58">
        <v>0</v>
      </c>
      <c r="E33" s="58">
        <v>0</v>
      </c>
      <c r="F33" s="58">
        <v>0</v>
      </c>
      <c r="G33" s="58">
        <v>0</v>
      </c>
      <c r="H33" s="58">
        <v>0</v>
      </c>
      <c r="I33" s="58">
        <v>1</v>
      </c>
      <c r="J33" s="58">
        <v>0</v>
      </c>
      <c r="K33" s="58">
        <v>0</v>
      </c>
      <c r="L33" s="58">
        <v>0</v>
      </c>
      <c r="M33" s="58">
        <v>4</v>
      </c>
      <c r="N33" s="58">
        <v>5</v>
      </c>
      <c r="O33" s="57">
        <v>0</v>
      </c>
      <c r="P33" s="57">
        <v>0</v>
      </c>
      <c r="Q33" s="57">
        <v>0</v>
      </c>
      <c r="R33" s="57">
        <v>0</v>
      </c>
    </row>
    <row r="34" spans="1:18" s="2" customFormat="1" ht="20.399999999999999">
      <c r="A34" s="13" t="s">
        <v>16</v>
      </c>
      <c r="B34" s="30">
        <v>2018</v>
      </c>
      <c r="C34" s="30">
        <f>C4+C7+C10+C13+C16+C19+C22+C25+C28+C31</f>
        <v>11</v>
      </c>
      <c r="D34" s="30">
        <v>12</v>
      </c>
      <c r="E34" s="30">
        <f>E4+E7+E10+E13+E16+E19+E22+E25+E28+E31</f>
        <v>52</v>
      </c>
      <c r="F34" s="30">
        <v>1</v>
      </c>
      <c r="G34" s="30">
        <f t="shared" ref="G34:L34" si="0">G4+G7+G10+G13+G16+G19+G22+G25+G28+G31</f>
        <v>25</v>
      </c>
      <c r="H34" s="30">
        <f t="shared" si="0"/>
        <v>13</v>
      </c>
      <c r="I34" s="30">
        <f t="shared" si="0"/>
        <v>7</v>
      </c>
      <c r="J34" s="30">
        <f t="shared" si="0"/>
        <v>40</v>
      </c>
      <c r="K34" s="30">
        <f t="shared" si="0"/>
        <v>49</v>
      </c>
      <c r="L34" s="30">
        <f t="shared" si="0"/>
        <v>85</v>
      </c>
      <c r="M34" s="30"/>
      <c r="N34" s="30"/>
      <c r="O34" s="30">
        <f>O4+O7+O10+O13+O16+O19+O22+O25+O28+O31</f>
        <v>18</v>
      </c>
      <c r="P34" s="30">
        <f>P4+P7+P10+P13+P16+P19+P22+P25+P28+P31</f>
        <v>10</v>
      </c>
      <c r="Q34" s="30">
        <f>Q4+Q7+Q10+Q13+Q16+Q19+Q22+Q25+Q28+Q31</f>
        <v>13</v>
      </c>
      <c r="R34" s="30">
        <f>R4+R7+R10+R13+R16+R19+R22+R25+R28+R31</f>
        <v>3</v>
      </c>
    </row>
    <row r="35" spans="1:18" s="2" customFormat="1" ht="20.399999999999999">
      <c r="A35" s="13"/>
      <c r="B35" s="51">
        <v>2019</v>
      </c>
      <c r="C35" s="51">
        <f>C5+C8+C11+C14+C17+C20+C23+C26+C29</f>
        <v>12</v>
      </c>
      <c r="D35" s="51">
        <v>14</v>
      </c>
      <c r="E35" s="51">
        <f>E5+E8+E11+E14+E17+E20+E23+E26+E29+E32</f>
        <v>31</v>
      </c>
      <c r="F35" s="51">
        <v>2</v>
      </c>
      <c r="G35" s="51">
        <f>G5+G8+G11+G14+G17+G20+G23+G26+G29+G32</f>
        <v>28</v>
      </c>
      <c r="H35" s="51">
        <f t="shared" ref="H35:L35" si="1">H5+H8+H11+H14+H17+H20+H23+H26+H29+H32</f>
        <v>12</v>
      </c>
      <c r="I35" s="51">
        <f t="shared" si="1"/>
        <v>11</v>
      </c>
      <c r="J35" s="51">
        <f t="shared" si="1"/>
        <v>57</v>
      </c>
      <c r="K35" s="51">
        <f t="shared" si="1"/>
        <v>59</v>
      </c>
      <c r="L35" s="51">
        <f t="shared" si="1"/>
        <v>108</v>
      </c>
      <c r="M35" s="51"/>
      <c r="N35" s="51"/>
      <c r="O35" s="51">
        <f t="shared" ref="O35:R35" si="2">O5+O8+O11+O14+O17+O20+O23+O26+O29+O32</f>
        <v>19</v>
      </c>
      <c r="P35" s="51">
        <f t="shared" si="2"/>
        <v>19</v>
      </c>
      <c r="Q35" s="51">
        <f t="shared" si="2"/>
        <v>16</v>
      </c>
      <c r="R35" s="51">
        <f t="shared" si="2"/>
        <v>0</v>
      </c>
    </row>
    <row r="36" spans="1:18" s="2" customFormat="1" ht="20.399999999999999">
      <c r="A36" s="13"/>
      <c r="B36" s="13">
        <v>2020</v>
      </c>
      <c r="C36" s="15">
        <v>12</v>
      </c>
      <c r="D36" s="15">
        <v>5</v>
      </c>
      <c r="E36" s="15">
        <v>31</v>
      </c>
      <c r="F36" s="15">
        <v>4</v>
      </c>
      <c r="G36" s="15">
        <v>15</v>
      </c>
      <c r="H36" s="15">
        <v>6</v>
      </c>
      <c r="I36" s="15">
        <v>18</v>
      </c>
      <c r="J36" s="15">
        <v>76</v>
      </c>
      <c r="K36" s="15">
        <v>89</v>
      </c>
      <c r="L36" s="59">
        <v>143</v>
      </c>
      <c r="M36" s="15"/>
      <c r="N36" s="15"/>
      <c r="O36" s="13">
        <v>42</v>
      </c>
      <c r="P36" s="13">
        <v>28</v>
      </c>
      <c r="Q36" s="13">
        <v>13</v>
      </c>
      <c r="R36" s="13">
        <v>6</v>
      </c>
    </row>
    <row r="37" spans="1:18" ht="20.399999999999999">
      <c r="J37" s="62" t="s">
        <v>113</v>
      </c>
      <c r="K37" s="62" t="s">
        <v>114</v>
      </c>
      <c r="L37" s="62" t="s">
        <v>115</v>
      </c>
      <c r="M37" s="62"/>
      <c r="N37" s="62"/>
      <c r="O37" s="62" t="s">
        <v>116</v>
      </c>
      <c r="P37" s="62" t="s">
        <v>117</v>
      </c>
      <c r="Q37" s="62">
        <v>-0.18</v>
      </c>
      <c r="R37" s="62"/>
    </row>
    <row r="40" spans="1:18" ht="20.399999999999999">
      <c r="B40" s="29"/>
      <c r="D40" s="79" t="s">
        <v>57</v>
      </c>
      <c r="E40" s="79"/>
      <c r="F40" s="79"/>
      <c r="G40" s="79"/>
      <c r="H40" s="37" t="s">
        <v>105</v>
      </c>
    </row>
    <row r="41" spans="1:18" ht="20.399999999999999">
      <c r="D41" s="85" t="s">
        <v>31</v>
      </c>
      <c r="E41" s="85"/>
      <c r="F41" s="85"/>
      <c r="G41" s="85"/>
      <c r="H41" s="55">
        <v>2018</v>
      </c>
      <c r="I41" s="55">
        <v>4</v>
      </c>
    </row>
    <row r="42" spans="1:18" ht="20.399999999999999">
      <c r="D42" s="25"/>
      <c r="E42" s="25"/>
      <c r="F42" s="25"/>
      <c r="G42" s="25"/>
      <c r="H42" s="55">
        <v>2019</v>
      </c>
      <c r="I42" s="55">
        <v>5.7</v>
      </c>
    </row>
    <row r="43" spans="1:18" ht="20.399999999999999">
      <c r="D43" s="47"/>
      <c r="E43" s="47"/>
      <c r="F43" s="47"/>
      <c r="G43" s="47"/>
      <c r="H43" s="12">
        <v>2020</v>
      </c>
      <c r="I43" s="12">
        <v>7.6</v>
      </c>
    </row>
    <row r="44" spans="1:18" ht="20.399999999999999">
      <c r="D44" s="85" t="s">
        <v>32</v>
      </c>
      <c r="E44" s="85"/>
      <c r="F44" s="85"/>
      <c r="G44" s="85"/>
      <c r="H44" s="55">
        <v>2018</v>
      </c>
      <c r="I44" s="55">
        <v>4.9000000000000004</v>
      </c>
    </row>
    <row r="45" spans="1:18" ht="20.399999999999999">
      <c r="D45" s="25"/>
      <c r="E45" s="25"/>
      <c r="F45" s="25"/>
      <c r="G45" s="25"/>
      <c r="H45" s="55">
        <v>2019</v>
      </c>
      <c r="I45" s="55">
        <v>5.9</v>
      </c>
    </row>
    <row r="46" spans="1:18" ht="20.399999999999999">
      <c r="D46" s="47"/>
      <c r="E46" s="47"/>
      <c r="F46" s="47"/>
      <c r="G46" s="47"/>
      <c r="H46" s="12">
        <v>2020</v>
      </c>
      <c r="I46" s="12">
        <v>8.9</v>
      </c>
    </row>
    <row r="47" spans="1:18" ht="20.399999999999999">
      <c r="D47" s="85" t="s">
        <v>33</v>
      </c>
      <c r="E47" s="85"/>
      <c r="F47" s="85"/>
      <c r="G47" s="85"/>
      <c r="H47" s="55">
        <v>2018</v>
      </c>
      <c r="I47" s="55">
        <v>8.5</v>
      </c>
    </row>
    <row r="48" spans="1:18" ht="20.399999999999999">
      <c r="D48" s="25"/>
      <c r="E48" s="25"/>
      <c r="F48" s="25"/>
      <c r="G48" s="25"/>
      <c r="H48" s="55">
        <v>2019</v>
      </c>
      <c r="I48" s="55">
        <v>10.8</v>
      </c>
    </row>
    <row r="49" spans="1:9" ht="20.399999999999999">
      <c r="D49" s="47"/>
      <c r="E49" s="47"/>
      <c r="F49" s="47"/>
      <c r="G49" s="47"/>
      <c r="H49" s="12">
        <v>2020</v>
      </c>
      <c r="I49" s="12">
        <v>14.3</v>
      </c>
    </row>
    <row r="51" spans="1:9">
      <c r="A51" s="77"/>
      <c r="B51" s="77"/>
      <c r="C51" s="77"/>
      <c r="D51" s="77"/>
    </row>
  </sheetData>
  <sheetProtection algorithmName="SHA-512" hashValue="DavVkU8sEYPFmz6tgMv2oFmvwX20ZGZWo7dAqlBMJ0b5kXZBva+BQQYZXr0kkoyjWWEyH97MuzPfx/E31rge9w==" saltValue="0lkAjJblP1DRgvsjDY2i7A==" spinCount="100000" sheet="1" objects="1" scenarios="1" selectLockedCells="1" sort="0" selectUnlockedCells="1"/>
  <mergeCells count="25">
    <mergeCell ref="A25:A27"/>
    <mergeCell ref="A28:A30"/>
    <mergeCell ref="A31:A33"/>
    <mergeCell ref="O2:R2"/>
    <mergeCell ref="D47:G47"/>
    <mergeCell ref="M2:N2"/>
    <mergeCell ref="D41:G41"/>
    <mergeCell ref="D44:G44"/>
    <mergeCell ref="D40:G40"/>
    <mergeCell ref="A51:D51"/>
    <mergeCell ref="A1:K1"/>
    <mergeCell ref="A2:A3"/>
    <mergeCell ref="C2:D2"/>
    <mergeCell ref="E2:E3"/>
    <mergeCell ref="F2:F3"/>
    <mergeCell ref="G2:I2"/>
    <mergeCell ref="J2:L2"/>
    <mergeCell ref="B2:B3"/>
    <mergeCell ref="A4:A6"/>
    <mergeCell ref="A7:A9"/>
    <mergeCell ref="A10:A12"/>
    <mergeCell ref="A13:A15"/>
    <mergeCell ref="A16:A18"/>
    <mergeCell ref="A19:A21"/>
    <mergeCell ref="A22:A24"/>
  </mergeCells>
  <pageMargins left="0.7" right="0.7" top="0.75" bottom="0.75" header="0.3" footer="0.3"/>
  <pageSetup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5"/>
  <sheetViews>
    <sheetView rightToLeft="1" topLeftCell="A37" zoomScale="90" zoomScaleNormal="90" workbookViewId="0">
      <selection activeCell="A28" sqref="A28"/>
    </sheetView>
  </sheetViews>
  <sheetFormatPr defaultRowHeight="14.4"/>
  <cols>
    <col min="1" max="1" width="24.6640625" customWidth="1"/>
    <col min="2" max="2" width="7.6640625" customWidth="1"/>
    <col min="3" max="3" width="12.33203125" customWidth="1"/>
    <col min="4" max="4" width="14.33203125" customWidth="1"/>
    <col min="5" max="5" width="13.44140625" customWidth="1"/>
    <col min="6" max="6" width="13.33203125" customWidth="1"/>
    <col min="7" max="7" width="12" customWidth="1"/>
    <col min="12" max="12" width="11.109375" customWidth="1"/>
    <col min="13" max="13" width="13.6640625" customWidth="1"/>
    <col min="14" max="14" width="13.109375" customWidth="1"/>
  </cols>
  <sheetData>
    <row r="1" spans="1:35" ht="29.4">
      <c r="A1" s="78" t="s">
        <v>101</v>
      </c>
      <c r="B1" s="78"/>
      <c r="C1" s="78"/>
      <c r="D1" s="78"/>
      <c r="E1" s="78"/>
      <c r="F1" s="78"/>
      <c r="G1" s="78"/>
      <c r="H1" s="78"/>
      <c r="I1" s="78"/>
      <c r="J1" s="78"/>
      <c r="K1" s="78"/>
      <c r="L1" s="1"/>
      <c r="M1" s="1"/>
      <c r="N1" s="1"/>
    </row>
    <row r="2" spans="1:35" ht="20.399999999999999">
      <c r="A2" s="79" t="s">
        <v>39</v>
      </c>
      <c r="B2" s="79" t="s">
        <v>56</v>
      </c>
      <c r="C2" s="80" t="s">
        <v>1</v>
      </c>
      <c r="D2" s="80"/>
      <c r="E2" s="81" t="s">
        <v>2</v>
      </c>
      <c r="F2" s="82" t="s">
        <v>3</v>
      </c>
      <c r="G2" s="83" t="s">
        <v>4</v>
      </c>
      <c r="H2" s="83"/>
      <c r="I2" s="83"/>
      <c r="J2" s="84" t="s">
        <v>5</v>
      </c>
      <c r="K2" s="84"/>
      <c r="L2" s="84"/>
      <c r="M2" s="86" t="s">
        <v>6</v>
      </c>
      <c r="N2" s="86"/>
      <c r="O2" s="80" t="s">
        <v>34</v>
      </c>
      <c r="P2" s="80"/>
      <c r="Q2" s="80"/>
      <c r="R2" s="80"/>
    </row>
    <row r="3" spans="1:35" ht="20.399999999999999" customHeight="1">
      <c r="A3" s="79"/>
      <c r="B3" s="79"/>
      <c r="C3" s="1" t="s">
        <v>7</v>
      </c>
      <c r="D3" s="1" t="s">
        <v>59</v>
      </c>
      <c r="E3" s="81"/>
      <c r="F3" s="82"/>
      <c r="G3" s="1" t="s">
        <v>8</v>
      </c>
      <c r="H3" s="1" t="s">
        <v>9</v>
      </c>
      <c r="I3" s="1" t="s">
        <v>10</v>
      </c>
      <c r="J3" s="11" t="s">
        <v>11</v>
      </c>
      <c r="K3" s="11" t="s">
        <v>12</v>
      </c>
      <c r="L3" s="11" t="s">
        <v>13</v>
      </c>
      <c r="M3" s="11" t="s">
        <v>14</v>
      </c>
      <c r="N3" s="11" t="s">
        <v>15</v>
      </c>
      <c r="O3" s="10" t="s">
        <v>35</v>
      </c>
      <c r="P3" s="10" t="s">
        <v>36</v>
      </c>
      <c r="Q3" s="10" t="s">
        <v>37</v>
      </c>
      <c r="R3" s="10" t="s">
        <v>38</v>
      </c>
    </row>
    <row r="4" spans="1:35" ht="18.600000000000001" customHeight="1">
      <c r="A4" s="79" t="s">
        <v>165</v>
      </c>
      <c r="B4" s="50">
        <v>2018</v>
      </c>
      <c r="C4" s="50">
        <v>2</v>
      </c>
      <c r="D4" s="50">
        <v>4</v>
      </c>
      <c r="E4" s="50">
        <v>2</v>
      </c>
      <c r="F4" s="50">
        <v>0</v>
      </c>
      <c r="G4" s="50">
        <v>4</v>
      </c>
      <c r="H4" s="50">
        <v>0</v>
      </c>
      <c r="I4" s="50">
        <v>3</v>
      </c>
      <c r="J4" s="50">
        <v>1</v>
      </c>
      <c r="K4" s="50">
        <v>0</v>
      </c>
      <c r="L4" s="50">
        <v>1</v>
      </c>
      <c r="M4" s="50">
        <v>0</v>
      </c>
      <c r="N4" s="50">
        <v>1</v>
      </c>
      <c r="O4" s="50">
        <v>0</v>
      </c>
      <c r="P4" s="50">
        <v>0</v>
      </c>
      <c r="Q4" s="50">
        <v>0</v>
      </c>
      <c r="R4" s="50">
        <v>0</v>
      </c>
      <c r="S4" s="29"/>
      <c r="T4" s="29"/>
      <c r="U4" s="29"/>
      <c r="V4" s="29"/>
      <c r="W4" s="29"/>
      <c r="X4" s="29"/>
      <c r="Y4" s="29"/>
      <c r="Z4" s="29"/>
      <c r="AA4" s="29"/>
      <c r="AB4" s="29"/>
      <c r="AC4" s="29"/>
      <c r="AD4" s="29"/>
      <c r="AE4" s="29"/>
      <c r="AF4" s="29"/>
      <c r="AG4" s="29"/>
      <c r="AH4" s="29"/>
      <c r="AI4" s="29"/>
    </row>
    <row r="5" spans="1:35" ht="18.600000000000001" customHeight="1">
      <c r="A5" s="79"/>
      <c r="B5" s="50">
        <v>2019</v>
      </c>
      <c r="C5" s="50">
        <v>0</v>
      </c>
      <c r="D5" s="50">
        <v>3</v>
      </c>
      <c r="E5" s="50">
        <v>4</v>
      </c>
      <c r="F5" s="50">
        <v>0</v>
      </c>
      <c r="G5" s="50">
        <v>4</v>
      </c>
      <c r="H5" s="50">
        <v>0</v>
      </c>
      <c r="I5" s="50">
        <v>2</v>
      </c>
      <c r="J5" s="50">
        <v>0</v>
      </c>
      <c r="K5" s="50">
        <v>1</v>
      </c>
      <c r="L5" s="50">
        <v>3</v>
      </c>
      <c r="M5" s="50">
        <v>0</v>
      </c>
      <c r="N5" s="50">
        <v>2</v>
      </c>
      <c r="O5" s="50">
        <v>0</v>
      </c>
      <c r="P5" s="50">
        <v>1</v>
      </c>
      <c r="Q5" s="50">
        <v>0</v>
      </c>
      <c r="R5" s="50">
        <v>0</v>
      </c>
    </row>
    <row r="6" spans="1:35" ht="20.399999999999999">
      <c r="A6" s="79"/>
      <c r="B6" s="48">
        <v>2020</v>
      </c>
      <c r="C6" s="58">
        <v>0</v>
      </c>
      <c r="D6" s="58">
        <v>0</v>
      </c>
      <c r="E6" s="58">
        <v>4</v>
      </c>
      <c r="F6" s="58">
        <v>0</v>
      </c>
      <c r="G6" s="58">
        <v>0</v>
      </c>
      <c r="H6" s="58">
        <v>0</v>
      </c>
      <c r="I6" s="58">
        <v>2</v>
      </c>
      <c r="J6" s="58">
        <v>2</v>
      </c>
      <c r="K6" s="58">
        <v>0</v>
      </c>
      <c r="L6" s="58">
        <v>3</v>
      </c>
      <c r="M6" s="58">
        <v>0</v>
      </c>
      <c r="N6" s="58">
        <v>3</v>
      </c>
      <c r="O6" s="58">
        <v>0</v>
      </c>
      <c r="P6" s="58">
        <v>0</v>
      </c>
      <c r="Q6" s="58">
        <v>0</v>
      </c>
      <c r="R6" s="58">
        <v>0</v>
      </c>
    </row>
    <row r="7" spans="1:35" ht="18.600000000000001" customHeight="1">
      <c r="A7" s="79" t="s">
        <v>166</v>
      </c>
      <c r="B7" s="50">
        <v>2018</v>
      </c>
      <c r="C7" s="50">
        <v>1</v>
      </c>
      <c r="D7" s="50">
        <v>0</v>
      </c>
      <c r="E7" s="50">
        <v>13</v>
      </c>
      <c r="F7" s="50">
        <v>0</v>
      </c>
      <c r="G7" s="50">
        <v>3</v>
      </c>
      <c r="H7" s="50">
        <v>1</v>
      </c>
      <c r="I7" s="50">
        <v>1</v>
      </c>
      <c r="J7" s="50">
        <v>3</v>
      </c>
      <c r="K7" s="50">
        <v>5</v>
      </c>
      <c r="L7" s="50">
        <v>8</v>
      </c>
      <c r="M7" s="50">
        <v>1</v>
      </c>
      <c r="N7" s="50">
        <v>5</v>
      </c>
      <c r="O7" s="50">
        <v>4</v>
      </c>
      <c r="P7" s="50">
        <v>0</v>
      </c>
      <c r="Q7" s="50">
        <v>1</v>
      </c>
      <c r="R7" s="50">
        <v>0</v>
      </c>
      <c r="S7" s="29"/>
      <c r="T7" s="29"/>
      <c r="U7" s="29"/>
      <c r="V7" s="29"/>
      <c r="W7" s="29"/>
      <c r="X7" s="29"/>
      <c r="Y7" s="29"/>
      <c r="Z7" s="29"/>
      <c r="AA7" s="29"/>
      <c r="AB7" s="29"/>
      <c r="AC7" s="29"/>
      <c r="AD7" s="29"/>
      <c r="AE7" s="29"/>
      <c r="AF7" s="29"/>
      <c r="AG7" s="29"/>
      <c r="AH7" s="29"/>
      <c r="AI7" s="29"/>
    </row>
    <row r="8" spans="1:35" ht="18.600000000000001">
      <c r="A8" s="79"/>
      <c r="B8" s="50">
        <v>2019</v>
      </c>
      <c r="C8" s="50">
        <v>2</v>
      </c>
      <c r="D8" s="50">
        <v>2</v>
      </c>
      <c r="E8" s="50">
        <v>2</v>
      </c>
      <c r="F8" s="50">
        <v>0</v>
      </c>
      <c r="G8" s="50">
        <v>2</v>
      </c>
      <c r="H8" s="50">
        <v>0</v>
      </c>
      <c r="I8" s="50">
        <v>2</v>
      </c>
      <c r="J8" s="50">
        <v>0</v>
      </c>
      <c r="K8" s="50">
        <v>2</v>
      </c>
      <c r="L8" s="50">
        <v>5</v>
      </c>
      <c r="M8" s="50">
        <v>4</v>
      </c>
      <c r="N8" s="50">
        <v>5</v>
      </c>
      <c r="O8" s="50">
        <v>1</v>
      </c>
      <c r="P8" s="50">
        <v>0</v>
      </c>
      <c r="Q8" s="50">
        <v>1</v>
      </c>
      <c r="R8" s="50">
        <v>0</v>
      </c>
    </row>
    <row r="9" spans="1:35" ht="20.399999999999999">
      <c r="A9" s="79"/>
      <c r="B9" s="48">
        <v>2020</v>
      </c>
      <c r="C9" s="58">
        <v>0</v>
      </c>
      <c r="D9" s="58">
        <v>1</v>
      </c>
      <c r="E9" s="58">
        <v>5</v>
      </c>
      <c r="F9" s="58">
        <v>0</v>
      </c>
      <c r="G9" s="58">
        <v>4</v>
      </c>
      <c r="H9" s="58">
        <v>0</v>
      </c>
      <c r="I9" s="58">
        <v>0</v>
      </c>
      <c r="J9" s="58">
        <v>3</v>
      </c>
      <c r="K9" s="58">
        <v>6</v>
      </c>
      <c r="L9" s="58">
        <v>7</v>
      </c>
      <c r="M9" s="58">
        <v>5</v>
      </c>
      <c r="N9" s="58">
        <v>6</v>
      </c>
      <c r="O9" s="58">
        <v>2</v>
      </c>
      <c r="P9" s="58">
        <v>2</v>
      </c>
      <c r="Q9" s="58">
        <v>0</v>
      </c>
      <c r="R9" s="58">
        <v>1</v>
      </c>
    </row>
    <row r="10" spans="1:35" ht="18.600000000000001" customHeight="1">
      <c r="A10" s="79" t="s">
        <v>167</v>
      </c>
      <c r="B10" s="50">
        <v>2018</v>
      </c>
      <c r="C10" s="50">
        <v>1</v>
      </c>
      <c r="D10" s="50">
        <v>2</v>
      </c>
      <c r="E10" s="50">
        <v>8</v>
      </c>
      <c r="F10" s="50">
        <v>0</v>
      </c>
      <c r="G10" s="50">
        <v>3</v>
      </c>
      <c r="H10" s="50">
        <v>1</v>
      </c>
      <c r="I10" s="50">
        <v>0</v>
      </c>
      <c r="J10" s="50">
        <v>0</v>
      </c>
      <c r="K10" s="50">
        <v>0</v>
      </c>
      <c r="L10" s="50">
        <v>1</v>
      </c>
      <c r="M10" s="50">
        <v>4</v>
      </c>
      <c r="N10" s="50">
        <v>5</v>
      </c>
      <c r="O10" s="50">
        <v>0</v>
      </c>
      <c r="P10" s="50">
        <v>0</v>
      </c>
      <c r="Q10" s="50">
        <v>0</v>
      </c>
      <c r="R10" s="50">
        <v>0</v>
      </c>
      <c r="S10" s="29"/>
      <c r="T10" s="29"/>
      <c r="U10" s="29"/>
      <c r="V10" s="29"/>
      <c r="W10" s="29"/>
      <c r="X10" s="29"/>
      <c r="Y10" s="29"/>
      <c r="Z10" s="29"/>
      <c r="AA10" s="29"/>
      <c r="AB10" s="29"/>
      <c r="AC10" s="29"/>
      <c r="AD10" s="29"/>
      <c r="AE10" s="29"/>
      <c r="AF10" s="29"/>
      <c r="AG10" s="29"/>
      <c r="AH10" s="29"/>
      <c r="AI10" s="29"/>
    </row>
    <row r="11" spans="1:35" ht="18.600000000000001">
      <c r="A11" s="79"/>
      <c r="B11" s="50">
        <v>2019</v>
      </c>
      <c r="C11" s="50">
        <v>0</v>
      </c>
      <c r="D11" s="50">
        <v>4</v>
      </c>
      <c r="E11" s="50">
        <v>4</v>
      </c>
      <c r="F11" s="50">
        <v>0</v>
      </c>
      <c r="G11" s="50">
        <v>4</v>
      </c>
      <c r="H11" s="50">
        <v>0</v>
      </c>
      <c r="I11" s="50">
        <v>1</v>
      </c>
      <c r="J11" s="50">
        <v>0</v>
      </c>
      <c r="K11" s="50">
        <v>2</v>
      </c>
      <c r="L11" s="50">
        <v>5</v>
      </c>
      <c r="M11" s="50">
        <v>4</v>
      </c>
      <c r="N11" s="50">
        <v>5</v>
      </c>
      <c r="O11" s="50">
        <v>0</v>
      </c>
      <c r="P11" s="50">
        <v>2</v>
      </c>
      <c r="Q11" s="50">
        <v>0</v>
      </c>
      <c r="R11" s="50">
        <v>0</v>
      </c>
    </row>
    <row r="12" spans="1:35" ht="20.399999999999999">
      <c r="A12" s="79"/>
      <c r="B12" s="48">
        <v>2020</v>
      </c>
      <c r="C12" s="58">
        <v>1</v>
      </c>
      <c r="D12" s="58">
        <v>1</v>
      </c>
      <c r="E12" s="58">
        <v>5</v>
      </c>
      <c r="F12" s="58">
        <v>0</v>
      </c>
      <c r="G12" s="58">
        <v>3</v>
      </c>
      <c r="H12" s="58">
        <v>0</v>
      </c>
      <c r="I12" s="58">
        <v>2</v>
      </c>
      <c r="J12" s="58">
        <v>11</v>
      </c>
      <c r="K12" s="58">
        <v>12</v>
      </c>
      <c r="L12" s="58">
        <v>18</v>
      </c>
      <c r="M12" s="58">
        <v>5</v>
      </c>
      <c r="N12" s="58">
        <v>10</v>
      </c>
      <c r="O12" s="58">
        <v>11</v>
      </c>
      <c r="P12" s="58">
        <v>0</v>
      </c>
      <c r="Q12" s="58">
        <v>1</v>
      </c>
      <c r="R12" s="58">
        <v>0</v>
      </c>
    </row>
    <row r="13" spans="1:35" ht="18.600000000000001" customHeight="1">
      <c r="A13" s="79" t="s">
        <v>168</v>
      </c>
      <c r="B13" s="50">
        <v>2018</v>
      </c>
      <c r="C13" s="50">
        <v>2</v>
      </c>
      <c r="D13" s="50">
        <v>4</v>
      </c>
      <c r="E13" s="50">
        <v>7</v>
      </c>
      <c r="F13" s="50">
        <v>0</v>
      </c>
      <c r="G13" s="50">
        <v>4</v>
      </c>
      <c r="H13" s="50">
        <v>0</v>
      </c>
      <c r="I13" s="50">
        <v>0</v>
      </c>
      <c r="J13" s="50">
        <v>0</v>
      </c>
      <c r="K13" s="50">
        <v>1</v>
      </c>
      <c r="L13" s="50">
        <v>1</v>
      </c>
      <c r="M13" s="50">
        <v>6</v>
      </c>
      <c r="N13" s="50">
        <v>6</v>
      </c>
      <c r="O13" s="50">
        <v>0</v>
      </c>
      <c r="P13" s="50">
        <v>1</v>
      </c>
      <c r="Q13" s="50">
        <v>0</v>
      </c>
      <c r="R13" s="50">
        <v>0</v>
      </c>
      <c r="S13" s="29"/>
      <c r="T13" s="29"/>
      <c r="U13" s="29"/>
      <c r="V13" s="29"/>
      <c r="W13" s="29"/>
      <c r="X13" s="29"/>
      <c r="Y13" s="29"/>
      <c r="Z13" s="29"/>
      <c r="AA13" s="29"/>
      <c r="AB13" s="29"/>
      <c r="AC13" s="29"/>
      <c r="AD13" s="29"/>
      <c r="AE13" s="29"/>
      <c r="AF13" s="29"/>
      <c r="AG13" s="29"/>
      <c r="AH13" s="29"/>
      <c r="AI13" s="29"/>
    </row>
    <row r="14" spans="1:35" ht="18.600000000000001">
      <c r="A14" s="79"/>
      <c r="B14" s="50">
        <v>2019</v>
      </c>
      <c r="C14" s="50">
        <v>3</v>
      </c>
      <c r="D14" s="50">
        <v>2</v>
      </c>
      <c r="E14" s="50">
        <v>3</v>
      </c>
      <c r="F14" s="50">
        <v>0</v>
      </c>
      <c r="G14" s="50">
        <v>2</v>
      </c>
      <c r="H14" s="50">
        <v>0</v>
      </c>
      <c r="I14" s="50">
        <v>0</v>
      </c>
      <c r="J14" s="50">
        <v>0</v>
      </c>
      <c r="K14" s="50">
        <v>0</v>
      </c>
      <c r="L14" s="50">
        <v>0</v>
      </c>
      <c r="M14" s="50">
        <v>6</v>
      </c>
      <c r="N14" s="50">
        <v>6</v>
      </c>
      <c r="O14" s="50">
        <v>0</v>
      </c>
      <c r="P14" s="50">
        <v>0</v>
      </c>
      <c r="Q14" s="50">
        <v>0</v>
      </c>
      <c r="R14" s="50">
        <v>0</v>
      </c>
    </row>
    <row r="15" spans="1:35" ht="20.399999999999999">
      <c r="A15" s="79"/>
      <c r="B15" s="48">
        <v>2020</v>
      </c>
      <c r="C15" s="14"/>
      <c r="D15" s="14"/>
      <c r="E15" s="14"/>
      <c r="F15" s="14"/>
      <c r="G15" s="14"/>
      <c r="H15" s="14"/>
      <c r="I15" s="14"/>
      <c r="J15" s="14"/>
      <c r="K15" s="14"/>
      <c r="L15" s="14"/>
      <c r="M15" s="14"/>
      <c r="N15" s="14"/>
      <c r="O15" s="14"/>
      <c r="P15" s="14"/>
      <c r="Q15" s="14"/>
      <c r="R15" s="14"/>
    </row>
    <row r="16" spans="1:35" ht="18.600000000000001" customHeight="1">
      <c r="A16" s="79" t="s">
        <v>169</v>
      </c>
      <c r="B16" s="50">
        <v>2018</v>
      </c>
      <c r="C16" s="50">
        <v>1</v>
      </c>
      <c r="D16" s="50">
        <v>1</v>
      </c>
      <c r="E16" s="50">
        <v>4</v>
      </c>
      <c r="F16" s="50">
        <v>0</v>
      </c>
      <c r="G16" s="50">
        <v>2</v>
      </c>
      <c r="H16" s="50">
        <v>2</v>
      </c>
      <c r="I16" s="50">
        <v>0</v>
      </c>
      <c r="J16" s="50">
        <v>0</v>
      </c>
      <c r="K16" s="50">
        <v>0</v>
      </c>
      <c r="L16" s="50">
        <v>0</v>
      </c>
      <c r="M16" s="50">
        <v>3</v>
      </c>
      <c r="N16" s="50">
        <v>3</v>
      </c>
      <c r="O16" s="50">
        <v>0</v>
      </c>
      <c r="P16" s="50">
        <v>0</v>
      </c>
      <c r="Q16" s="50">
        <v>0</v>
      </c>
      <c r="R16" s="50">
        <v>0</v>
      </c>
    </row>
    <row r="17" spans="1:35" ht="18.600000000000001">
      <c r="A17" s="79"/>
      <c r="B17" s="50">
        <v>2019</v>
      </c>
      <c r="C17" s="50">
        <v>1</v>
      </c>
      <c r="D17" s="50">
        <v>4</v>
      </c>
      <c r="E17" s="50">
        <v>4</v>
      </c>
      <c r="F17" s="50">
        <v>0</v>
      </c>
      <c r="G17" s="50">
        <v>3</v>
      </c>
      <c r="H17" s="50">
        <v>1</v>
      </c>
      <c r="I17" s="50">
        <v>2</v>
      </c>
      <c r="J17" s="50">
        <v>1</v>
      </c>
      <c r="K17" s="50">
        <v>1</v>
      </c>
      <c r="L17" s="50">
        <v>3</v>
      </c>
      <c r="M17" s="50">
        <v>4</v>
      </c>
      <c r="N17" s="50">
        <v>3</v>
      </c>
      <c r="O17" s="50">
        <v>0</v>
      </c>
      <c r="P17" s="50">
        <v>1</v>
      </c>
      <c r="Q17" s="50">
        <v>0</v>
      </c>
      <c r="R17" s="50">
        <v>0</v>
      </c>
    </row>
    <row r="18" spans="1:35" ht="20.399999999999999">
      <c r="A18" s="79"/>
      <c r="B18" s="48">
        <v>2020</v>
      </c>
      <c r="C18" s="58">
        <v>1</v>
      </c>
      <c r="D18" s="58">
        <v>0</v>
      </c>
      <c r="E18" s="58">
        <v>2</v>
      </c>
      <c r="F18" s="58">
        <v>0</v>
      </c>
      <c r="G18" s="58">
        <v>3</v>
      </c>
      <c r="H18" s="58">
        <v>1</v>
      </c>
      <c r="I18" s="58">
        <v>1</v>
      </c>
      <c r="J18" s="58">
        <v>5</v>
      </c>
      <c r="K18" s="58">
        <v>7</v>
      </c>
      <c r="L18" s="58">
        <v>10</v>
      </c>
      <c r="M18" s="58">
        <v>4</v>
      </c>
      <c r="N18" s="58">
        <v>5</v>
      </c>
      <c r="O18" s="58">
        <v>3</v>
      </c>
      <c r="P18" s="58">
        <v>3</v>
      </c>
      <c r="Q18" s="58">
        <v>0</v>
      </c>
      <c r="R18" s="58">
        <v>1</v>
      </c>
    </row>
    <row r="19" spans="1:35" ht="18.600000000000001" customHeight="1">
      <c r="A19" s="79" t="s">
        <v>170</v>
      </c>
      <c r="B19" s="50">
        <v>2018</v>
      </c>
      <c r="C19" s="50">
        <v>0</v>
      </c>
      <c r="D19" s="50">
        <v>1</v>
      </c>
      <c r="E19" s="50">
        <v>6</v>
      </c>
      <c r="F19" s="50">
        <v>0</v>
      </c>
      <c r="G19" s="50">
        <v>2</v>
      </c>
      <c r="H19" s="50">
        <v>2</v>
      </c>
      <c r="I19" s="50">
        <v>0</v>
      </c>
      <c r="J19" s="50">
        <v>4</v>
      </c>
      <c r="K19" s="50">
        <v>6</v>
      </c>
      <c r="L19" s="50">
        <v>7</v>
      </c>
      <c r="M19" s="50">
        <v>1</v>
      </c>
      <c r="N19" s="50">
        <v>5</v>
      </c>
      <c r="O19" s="50">
        <v>5</v>
      </c>
      <c r="P19" s="50">
        <v>0</v>
      </c>
      <c r="Q19" s="50">
        <v>1</v>
      </c>
      <c r="R19" s="50">
        <v>0</v>
      </c>
      <c r="S19" s="29"/>
      <c r="T19" s="29"/>
      <c r="U19" s="29"/>
      <c r="V19" s="29"/>
      <c r="W19" s="29"/>
      <c r="X19" s="29"/>
      <c r="Y19" s="29"/>
      <c r="Z19" s="29"/>
      <c r="AA19" s="29"/>
      <c r="AB19" s="29"/>
      <c r="AC19" s="29"/>
      <c r="AD19" s="29"/>
      <c r="AE19" s="29"/>
      <c r="AF19" s="29"/>
      <c r="AG19" s="29"/>
      <c r="AH19" s="29"/>
      <c r="AI19" s="29"/>
    </row>
    <row r="20" spans="1:35" ht="18.600000000000001">
      <c r="A20" s="79"/>
      <c r="B20" s="50">
        <v>2019</v>
      </c>
      <c r="C20" s="50">
        <v>2</v>
      </c>
      <c r="D20" s="50">
        <v>5</v>
      </c>
      <c r="E20" s="50">
        <v>8</v>
      </c>
      <c r="F20" s="50">
        <v>0</v>
      </c>
      <c r="G20" s="50">
        <v>3</v>
      </c>
      <c r="H20" s="50">
        <v>1</v>
      </c>
      <c r="I20" s="50">
        <v>5</v>
      </c>
      <c r="J20" s="50">
        <v>3</v>
      </c>
      <c r="K20" s="50">
        <v>3</v>
      </c>
      <c r="L20" s="50">
        <v>3</v>
      </c>
      <c r="M20" s="50">
        <v>2</v>
      </c>
      <c r="N20" s="50">
        <v>4</v>
      </c>
      <c r="O20" s="50">
        <v>1</v>
      </c>
      <c r="P20" s="50">
        <v>0</v>
      </c>
      <c r="Q20" s="50">
        <v>2</v>
      </c>
      <c r="R20" s="50">
        <v>0</v>
      </c>
    </row>
    <row r="21" spans="1:35" ht="20.399999999999999">
      <c r="A21" s="79"/>
      <c r="B21" s="48">
        <v>2020</v>
      </c>
      <c r="C21" s="58">
        <v>0</v>
      </c>
      <c r="D21" s="58">
        <v>1</v>
      </c>
      <c r="E21" s="58">
        <v>5</v>
      </c>
      <c r="F21" s="58">
        <v>0</v>
      </c>
      <c r="G21" s="58">
        <v>2</v>
      </c>
      <c r="H21" s="58">
        <v>4</v>
      </c>
      <c r="I21" s="58">
        <v>1</v>
      </c>
      <c r="J21" s="58">
        <v>3</v>
      </c>
      <c r="K21" s="58">
        <v>6</v>
      </c>
      <c r="L21" s="58">
        <v>8</v>
      </c>
      <c r="M21" s="58">
        <v>4</v>
      </c>
      <c r="N21" s="58">
        <v>5</v>
      </c>
      <c r="O21" s="58">
        <v>1</v>
      </c>
      <c r="P21" s="58">
        <v>1</v>
      </c>
      <c r="Q21" s="58">
        <v>1</v>
      </c>
      <c r="R21" s="58">
        <v>2</v>
      </c>
    </row>
    <row r="22" spans="1:35" ht="18.600000000000001" customHeight="1">
      <c r="A22" s="79" t="s">
        <v>171</v>
      </c>
      <c r="B22" s="50">
        <v>2018</v>
      </c>
      <c r="C22" s="50">
        <v>0</v>
      </c>
      <c r="D22" s="50">
        <v>1</v>
      </c>
      <c r="E22" s="50">
        <v>0</v>
      </c>
      <c r="F22" s="50">
        <v>0</v>
      </c>
      <c r="G22" s="50">
        <v>2</v>
      </c>
      <c r="H22" s="50">
        <v>0</v>
      </c>
      <c r="I22" s="50">
        <v>0</v>
      </c>
      <c r="J22" s="50">
        <v>0</v>
      </c>
      <c r="K22" s="50">
        <v>0</v>
      </c>
      <c r="L22" s="50">
        <v>0</v>
      </c>
      <c r="M22" s="50">
        <v>0</v>
      </c>
      <c r="N22" s="50">
        <v>2</v>
      </c>
      <c r="O22" s="50">
        <v>0</v>
      </c>
      <c r="P22" s="50">
        <v>0</v>
      </c>
      <c r="Q22" s="50">
        <v>0</v>
      </c>
      <c r="R22" s="50">
        <v>0</v>
      </c>
      <c r="S22" s="29"/>
      <c r="T22" s="29"/>
      <c r="U22" s="29"/>
      <c r="V22" s="29"/>
      <c r="W22" s="29"/>
      <c r="X22" s="29"/>
      <c r="Y22" s="29"/>
      <c r="Z22" s="29"/>
      <c r="AA22" s="29"/>
      <c r="AB22" s="29"/>
      <c r="AC22" s="29"/>
      <c r="AD22" s="29"/>
      <c r="AE22" s="29"/>
      <c r="AF22" s="29"/>
      <c r="AG22" s="29"/>
      <c r="AH22" s="29"/>
      <c r="AI22" s="29"/>
    </row>
    <row r="23" spans="1:35" ht="18.600000000000001">
      <c r="A23" s="79"/>
      <c r="B23" s="50">
        <v>2019</v>
      </c>
      <c r="C23" s="50">
        <v>2</v>
      </c>
      <c r="D23" s="50">
        <v>1</v>
      </c>
      <c r="E23" s="50">
        <v>4</v>
      </c>
      <c r="F23" s="50">
        <v>0</v>
      </c>
      <c r="G23" s="50">
        <v>1</v>
      </c>
      <c r="H23" s="50">
        <v>0</v>
      </c>
      <c r="I23" s="50">
        <v>0</v>
      </c>
      <c r="J23" s="50">
        <v>0</v>
      </c>
      <c r="K23" s="50">
        <v>0</v>
      </c>
      <c r="L23" s="50">
        <v>0</v>
      </c>
      <c r="M23" s="50">
        <v>1</v>
      </c>
      <c r="N23" s="50">
        <v>4</v>
      </c>
      <c r="O23" s="50">
        <v>0</v>
      </c>
      <c r="P23" s="50">
        <v>0</v>
      </c>
      <c r="Q23" s="50">
        <v>0</v>
      </c>
      <c r="R23" s="50">
        <v>0</v>
      </c>
    </row>
    <row r="24" spans="1:35" ht="20.399999999999999">
      <c r="A24" s="79"/>
      <c r="B24" s="48">
        <v>2020</v>
      </c>
      <c r="C24" s="58">
        <v>0</v>
      </c>
      <c r="D24" s="58">
        <v>1</v>
      </c>
      <c r="E24" s="58">
        <v>4</v>
      </c>
      <c r="F24" s="58">
        <v>0</v>
      </c>
      <c r="G24" s="58">
        <v>3</v>
      </c>
      <c r="H24" s="58">
        <v>0</v>
      </c>
      <c r="I24" s="58">
        <v>0</v>
      </c>
      <c r="J24" s="58">
        <v>3</v>
      </c>
      <c r="K24" s="58">
        <v>1</v>
      </c>
      <c r="L24" s="58">
        <v>8</v>
      </c>
      <c r="M24" s="58">
        <v>0</v>
      </c>
      <c r="N24" s="58">
        <v>4</v>
      </c>
      <c r="O24" s="58">
        <v>0</v>
      </c>
      <c r="P24" s="58">
        <v>0</v>
      </c>
      <c r="Q24" s="58">
        <v>1</v>
      </c>
      <c r="R24" s="58">
        <v>0</v>
      </c>
    </row>
    <row r="25" spans="1:35" ht="20.399999999999999">
      <c r="A25" s="19" t="s">
        <v>16</v>
      </c>
      <c r="B25" s="30">
        <v>2018</v>
      </c>
      <c r="C25" s="30">
        <f t="shared" ref="C25:E26" si="0">C4+C7+C10+C13+C16+C19+C22</f>
        <v>7</v>
      </c>
      <c r="D25" s="30">
        <v>3</v>
      </c>
      <c r="E25" s="30">
        <f t="shared" si="0"/>
        <v>40</v>
      </c>
      <c r="F25" s="30">
        <f>SUM(F4:F23)</f>
        <v>0</v>
      </c>
      <c r="G25" s="30">
        <f t="shared" ref="G25:L25" si="1">G4+G7+G10+G13+G16+G19+G22</f>
        <v>20</v>
      </c>
      <c r="H25" s="30">
        <f t="shared" si="1"/>
        <v>6</v>
      </c>
      <c r="I25" s="30">
        <f t="shared" si="1"/>
        <v>4</v>
      </c>
      <c r="J25" s="30">
        <f t="shared" si="1"/>
        <v>8</v>
      </c>
      <c r="K25" s="30">
        <f t="shared" si="1"/>
        <v>12</v>
      </c>
      <c r="L25" s="30">
        <f t="shared" si="1"/>
        <v>18</v>
      </c>
      <c r="M25" s="30"/>
      <c r="N25" s="30"/>
      <c r="O25" s="30">
        <f>O7+O10+O13+O16+O19</f>
        <v>9</v>
      </c>
      <c r="P25" s="30">
        <f>P4+P7+P10+P13+P16+P19+P22</f>
        <v>1</v>
      </c>
      <c r="Q25" s="30">
        <f>Q4+Q7+Q10+Q13+Q16+Q19+Q22</f>
        <v>2</v>
      </c>
      <c r="R25" s="30">
        <f>SUM(R4:R23)</f>
        <v>4</v>
      </c>
    </row>
    <row r="26" spans="1:35" ht="20.399999999999999">
      <c r="A26" s="19"/>
      <c r="B26" s="30">
        <v>2019</v>
      </c>
      <c r="C26" s="30">
        <f t="shared" si="0"/>
        <v>10</v>
      </c>
      <c r="D26" s="30">
        <v>13</v>
      </c>
      <c r="E26" s="30">
        <f t="shared" si="0"/>
        <v>29</v>
      </c>
      <c r="F26" s="30">
        <v>0</v>
      </c>
      <c r="G26" s="30">
        <f>G5+G8+G11+G14+G17+G20+G23</f>
        <v>19</v>
      </c>
      <c r="H26" s="30">
        <f>H5+H8+H11+H14+H17+H20</f>
        <v>2</v>
      </c>
      <c r="I26" s="30">
        <f>I5+I8+I11+I14+I17+I20+I23</f>
        <v>12</v>
      </c>
      <c r="J26" s="30">
        <f>J5+J8+J11+J14+J17+J20+J23</f>
        <v>4</v>
      </c>
      <c r="K26" s="30">
        <f>K5+K8+K11+K14+K17+K20+K23</f>
        <v>9</v>
      </c>
      <c r="L26" s="30">
        <f>L5+L8+L11+L14+L17+L20+L23</f>
        <v>19</v>
      </c>
      <c r="M26" s="30"/>
      <c r="N26" s="30"/>
      <c r="O26" s="30">
        <v>2</v>
      </c>
      <c r="P26" s="30">
        <f>P5+P8+P11+P14+P17+P20+P23</f>
        <v>4</v>
      </c>
      <c r="Q26" s="30">
        <f>Q5+Q8+Q11+Q14+Q17+Q20+Q23</f>
        <v>3</v>
      </c>
      <c r="R26" s="30">
        <v>0</v>
      </c>
    </row>
    <row r="27" spans="1:35" ht="20.399999999999999">
      <c r="A27" s="19"/>
      <c r="B27" s="13">
        <v>2020</v>
      </c>
      <c r="C27" s="15">
        <v>2</v>
      </c>
      <c r="D27" s="15">
        <v>5</v>
      </c>
      <c r="E27" s="15">
        <v>25</v>
      </c>
      <c r="F27" s="15">
        <v>0</v>
      </c>
      <c r="G27" s="15">
        <v>15</v>
      </c>
      <c r="H27" s="15">
        <v>5</v>
      </c>
      <c r="I27" s="15">
        <v>6</v>
      </c>
      <c r="J27" s="15">
        <v>27</v>
      </c>
      <c r="K27" s="15">
        <v>32</v>
      </c>
      <c r="L27" s="15">
        <v>54</v>
      </c>
      <c r="M27" s="13"/>
      <c r="N27" s="13"/>
      <c r="O27" s="13">
        <v>17</v>
      </c>
      <c r="P27" s="60">
        <v>6</v>
      </c>
      <c r="Q27" s="60">
        <v>3</v>
      </c>
      <c r="R27" s="60">
        <v>4</v>
      </c>
    </row>
    <row r="28" spans="1:35" ht="20.399999999999999">
      <c r="J28" s="62" t="s">
        <v>118</v>
      </c>
      <c r="K28" s="62" t="s">
        <v>119</v>
      </c>
      <c r="L28" s="62" t="s">
        <v>120</v>
      </c>
      <c r="M28" s="62"/>
      <c r="N28" s="62"/>
      <c r="O28" s="62" t="s">
        <v>121</v>
      </c>
      <c r="P28" s="62" t="s">
        <v>114</v>
      </c>
      <c r="Q28" s="62"/>
      <c r="R28" s="62"/>
    </row>
    <row r="32" spans="1:35" ht="20.399999999999999">
      <c r="D32" s="79" t="s">
        <v>57</v>
      </c>
      <c r="E32" s="79"/>
      <c r="F32" s="79"/>
      <c r="G32" s="79"/>
      <c r="H32" s="56" t="s">
        <v>105</v>
      </c>
    </row>
    <row r="33" spans="1:9" ht="20.399999999999999">
      <c r="D33" s="85" t="s">
        <v>31</v>
      </c>
      <c r="E33" s="85"/>
      <c r="F33" s="85"/>
      <c r="G33" s="85"/>
      <c r="H33" s="55">
        <v>2018</v>
      </c>
      <c r="I33" s="55">
        <v>1.1399999999999999</v>
      </c>
    </row>
    <row r="34" spans="1:9" ht="20.399999999999999">
      <c r="D34" s="36"/>
      <c r="E34" s="36"/>
      <c r="F34" s="36"/>
      <c r="G34" s="36"/>
      <c r="H34" s="55">
        <v>2019</v>
      </c>
      <c r="I34" s="55">
        <v>0.56999999999999995</v>
      </c>
    </row>
    <row r="35" spans="1:9" ht="20.399999999999999">
      <c r="D35" s="47"/>
      <c r="E35" s="47"/>
      <c r="F35" s="47"/>
      <c r="G35" s="47"/>
      <c r="H35" s="12">
        <v>2020</v>
      </c>
      <c r="I35" s="17">
        <v>4.5</v>
      </c>
    </row>
    <row r="36" spans="1:9" ht="20.399999999999999">
      <c r="D36" s="85" t="s">
        <v>32</v>
      </c>
      <c r="E36" s="85"/>
      <c r="F36" s="85"/>
      <c r="G36" s="85"/>
      <c r="H36" s="55">
        <v>2018</v>
      </c>
      <c r="I36" s="55">
        <v>1.71</v>
      </c>
    </row>
    <row r="37" spans="1:9" ht="20.399999999999999">
      <c r="D37" s="36"/>
      <c r="E37" s="36"/>
      <c r="F37" s="36"/>
      <c r="G37" s="36"/>
      <c r="H37" s="55">
        <v>2019</v>
      </c>
      <c r="I37" s="55">
        <v>1.28</v>
      </c>
    </row>
    <row r="38" spans="1:9" ht="20.399999999999999">
      <c r="D38" s="47"/>
      <c r="E38" s="47"/>
      <c r="F38" s="47"/>
      <c r="G38" s="47"/>
      <c r="H38" s="12">
        <v>2020</v>
      </c>
      <c r="I38" s="12">
        <v>5.33</v>
      </c>
    </row>
    <row r="39" spans="1:9" ht="20.399999999999999">
      <c r="D39" s="85" t="s">
        <v>33</v>
      </c>
      <c r="E39" s="85"/>
      <c r="F39" s="85"/>
      <c r="G39" s="85"/>
      <c r="H39" s="55">
        <v>2018</v>
      </c>
      <c r="I39" s="55">
        <v>2.57</v>
      </c>
    </row>
    <row r="40" spans="1:9" ht="20.399999999999999">
      <c r="D40" s="27"/>
      <c r="E40" s="27"/>
      <c r="F40" s="27"/>
      <c r="G40" s="27"/>
      <c r="H40" s="55">
        <v>2019</v>
      </c>
      <c r="I40" s="55">
        <v>2.71</v>
      </c>
    </row>
    <row r="41" spans="1:9" ht="20.399999999999999">
      <c r="D41" s="47"/>
      <c r="E41" s="47"/>
      <c r="F41" s="47"/>
      <c r="G41" s="47"/>
      <c r="H41" s="12">
        <v>2020</v>
      </c>
      <c r="I41" s="12">
        <v>9</v>
      </c>
    </row>
    <row r="45" spans="1:9" ht="18.600000000000001">
      <c r="A45" s="77"/>
      <c r="B45" s="77"/>
      <c r="C45" s="77"/>
      <c r="D45" s="77"/>
    </row>
  </sheetData>
  <sheetProtection algorithmName="SHA-512" hashValue="TGCJE4OJ8iooOA/C0+8f09zAKiK3nkYyCAREiH3c2byf6WT0PCv+IKV5Mtp7FNs4H4WSwz7bsOqY5J3wOpoMzg==" saltValue="jHbrVC32F7xOQTVp1GYobQ==" spinCount="100000" sheet="1" objects="1" scenarios="1" selectLockedCells="1" sort="0" selectUnlockedCells="1"/>
  <mergeCells count="22">
    <mergeCell ref="A45:D45"/>
    <mergeCell ref="A19:A21"/>
    <mergeCell ref="A22:A24"/>
    <mergeCell ref="A4:A6"/>
    <mergeCell ref="A7:A9"/>
    <mergeCell ref="A10:A12"/>
    <mergeCell ref="A13:A15"/>
    <mergeCell ref="A16:A18"/>
    <mergeCell ref="A1:K1"/>
    <mergeCell ref="A2:A3"/>
    <mergeCell ref="E2:E3"/>
    <mergeCell ref="F2:F3"/>
    <mergeCell ref="G2:I2"/>
    <mergeCell ref="J2:L2"/>
    <mergeCell ref="B2:B3"/>
    <mergeCell ref="O2:R2"/>
    <mergeCell ref="D33:G33"/>
    <mergeCell ref="D36:G36"/>
    <mergeCell ref="D39:G39"/>
    <mergeCell ref="M2:N2"/>
    <mergeCell ref="C2:D2"/>
    <mergeCell ref="D32:G32"/>
  </mergeCells>
  <pageMargins left="0.7" right="0.7" top="0.75" bottom="0.75" header="0.3" footer="0.3"/>
  <pageSetup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
  <sheetViews>
    <sheetView rightToLeft="1" zoomScale="90" zoomScaleNormal="90" workbookViewId="0">
      <selection activeCell="A16" sqref="A16"/>
    </sheetView>
  </sheetViews>
  <sheetFormatPr defaultRowHeight="14.4"/>
  <cols>
    <col min="1" max="1" width="26.6640625" customWidth="1"/>
    <col min="2" max="2" width="9.33203125" customWidth="1"/>
    <col min="3" max="3" width="14" customWidth="1"/>
    <col min="4" max="4" width="15.5546875" customWidth="1"/>
    <col min="5" max="5" width="16.5546875" customWidth="1"/>
    <col min="6" max="6" width="13.44140625" customWidth="1"/>
    <col min="12" max="12" width="12.88671875" customWidth="1"/>
    <col min="13" max="13" width="12" customWidth="1"/>
    <col min="14" max="14" width="15.33203125" customWidth="1"/>
  </cols>
  <sheetData>
    <row r="1" spans="1:18" ht="29.4">
      <c r="A1" s="78" t="s">
        <v>102</v>
      </c>
      <c r="B1" s="78"/>
      <c r="C1" s="78"/>
      <c r="D1" s="78"/>
      <c r="E1" s="78"/>
      <c r="F1" s="78"/>
      <c r="G1" s="78"/>
      <c r="H1" s="78"/>
      <c r="I1" s="78"/>
      <c r="J1" s="78"/>
      <c r="K1" s="78"/>
      <c r="L1" s="1"/>
      <c r="M1" s="1"/>
      <c r="N1" s="1"/>
    </row>
    <row r="2" spans="1:18" ht="20.399999999999999">
      <c r="A2" s="79" t="s">
        <v>39</v>
      </c>
      <c r="B2" s="79" t="s">
        <v>56</v>
      </c>
      <c r="C2" s="80" t="s">
        <v>1</v>
      </c>
      <c r="D2" s="80"/>
      <c r="E2" s="81" t="s">
        <v>2</v>
      </c>
      <c r="F2" s="82" t="s">
        <v>3</v>
      </c>
      <c r="G2" s="83" t="s">
        <v>4</v>
      </c>
      <c r="H2" s="83"/>
      <c r="I2" s="83"/>
      <c r="J2" s="84" t="s">
        <v>5</v>
      </c>
      <c r="K2" s="84"/>
      <c r="L2" s="84"/>
      <c r="M2" s="86" t="s">
        <v>6</v>
      </c>
      <c r="N2" s="86"/>
      <c r="O2" s="80" t="s">
        <v>34</v>
      </c>
      <c r="P2" s="80"/>
      <c r="Q2" s="80"/>
      <c r="R2" s="80"/>
    </row>
    <row r="3" spans="1:18" ht="20.399999999999999" customHeight="1">
      <c r="A3" s="79"/>
      <c r="B3" s="79"/>
      <c r="C3" s="1" t="s">
        <v>7</v>
      </c>
      <c r="D3" s="1" t="s">
        <v>59</v>
      </c>
      <c r="E3" s="81"/>
      <c r="F3" s="82"/>
      <c r="G3" s="38" t="s">
        <v>8</v>
      </c>
      <c r="H3" s="1" t="s">
        <v>9</v>
      </c>
      <c r="I3" s="1" t="s">
        <v>10</v>
      </c>
      <c r="J3" s="3" t="s">
        <v>11</v>
      </c>
      <c r="K3" s="3" t="s">
        <v>12</v>
      </c>
      <c r="L3" s="3" t="s">
        <v>13</v>
      </c>
      <c r="M3" s="3" t="s">
        <v>14</v>
      </c>
      <c r="N3" s="3" t="s">
        <v>15</v>
      </c>
      <c r="O3" s="10" t="s">
        <v>35</v>
      </c>
      <c r="P3" s="10" t="s">
        <v>36</v>
      </c>
      <c r="Q3" s="10" t="s">
        <v>37</v>
      </c>
      <c r="R3" s="10" t="s">
        <v>38</v>
      </c>
    </row>
    <row r="4" spans="1:18" ht="18.600000000000001" customHeight="1">
      <c r="A4" s="79" t="s">
        <v>172</v>
      </c>
      <c r="B4" s="50">
        <v>2018</v>
      </c>
      <c r="C4" s="50">
        <v>1</v>
      </c>
      <c r="D4" s="50">
        <v>0</v>
      </c>
      <c r="E4" s="50">
        <v>8</v>
      </c>
      <c r="F4" s="50">
        <v>0</v>
      </c>
      <c r="G4" s="50">
        <v>1</v>
      </c>
      <c r="H4" s="50">
        <v>0</v>
      </c>
      <c r="I4" s="50">
        <v>2</v>
      </c>
      <c r="J4" s="50">
        <v>2</v>
      </c>
      <c r="K4" s="50">
        <v>4</v>
      </c>
      <c r="L4" s="50">
        <v>7</v>
      </c>
      <c r="M4" s="50">
        <v>2</v>
      </c>
      <c r="N4" s="50">
        <v>4</v>
      </c>
      <c r="O4" s="50">
        <v>0</v>
      </c>
      <c r="P4" s="50">
        <v>2</v>
      </c>
      <c r="Q4" s="50">
        <v>1</v>
      </c>
      <c r="R4" s="50">
        <v>1</v>
      </c>
    </row>
    <row r="5" spans="1:18" ht="18.600000000000001">
      <c r="A5" s="79"/>
      <c r="B5" s="50">
        <v>2019</v>
      </c>
      <c r="C5" s="50">
        <v>3</v>
      </c>
      <c r="D5" s="50">
        <v>2</v>
      </c>
      <c r="E5" s="50">
        <v>1</v>
      </c>
      <c r="F5" s="50">
        <v>1</v>
      </c>
      <c r="G5" s="50">
        <v>1</v>
      </c>
      <c r="H5" s="50">
        <v>1</v>
      </c>
      <c r="I5" s="50">
        <v>1</v>
      </c>
      <c r="J5" s="50">
        <v>2</v>
      </c>
      <c r="K5" s="50">
        <v>2</v>
      </c>
      <c r="L5" s="50">
        <v>2</v>
      </c>
      <c r="M5" s="50">
        <v>2</v>
      </c>
      <c r="N5" s="50">
        <v>5</v>
      </c>
      <c r="O5" s="50">
        <v>0</v>
      </c>
      <c r="P5" s="50">
        <v>1</v>
      </c>
      <c r="Q5" s="50">
        <v>0</v>
      </c>
      <c r="R5" s="50">
        <v>0</v>
      </c>
    </row>
    <row r="6" spans="1:18" ht="20.399999999999999">
      <c r="A6" s="79"/>
      <c r="B6" s="48">
        <v>2020</v>
      </c>
      <c r="C6" s="57">
        <v>0</v>
      </c>
      <c r="D6" s="57">
        <v>1</v>
      </c>
      <c r="E6" s="57">
        <v>1</v>
      </c>
      <c r="F6" s="57">
        <v>1</v>
      </c>
      <c r="G6" s="57">
        <v>1</v>
      </c>
      <c r="H6" s="57">
        <v>0</v>
      </c>
      <c r="I6" s="57">
        <v>0</v>
      </c>
      <c r="J6" s="57">
        <v>1</v>
      </c>
      <c r="K6" s="57">
        <v>2</v>
      </c>
      <c r="L6" s="57">
        <v>7</v>
      </c>
      <c r="M6" s="57">
        <v>2</v>
      </c>
      <c r="N6" s="57">
        <v>6</v>
      </c>
      <c r="O6" s="57">
        <v>1</v>
      </c>
      <c r="P6" s="57">
        <v>0</v>
      </c>
      <c r="Q6" s="57">
        <v>1</v>
      </c>
      <c r="R6" s="57">
        <v>0</v>
      </c>
    </row>
    <row r="7" spans="1:18" ht="18.600000000000001" customHeight="1">
      <c r="A7" s="79" t="s">
        <v>173</v>
      </c>
      <c r="B7" s="50">
        <v>2018</v>
      </c>
      <c r="C7" s="50">
        <v>2</v>
      </c>
      <c r="D7" s="50">
        <v>2</v>
      </c>
      <c r="E7" s="50">
        <v>0</v>
      </c>
      <c r="F7" s="50">
        <v>0</v>
      </c>
      <c r="G7" s="50">
        <v>4</v>
      </c>
      <c r="H7" s="50">
        <v>1</v>
      </c>
      <c r="I7" s="50">
        <v>0</v>
      </c>
      <c r="J7" s="50">
        <v>1</v>
      </c>
      <c r="K7" s="50">
        <v>0</v>
      </c>
      <c r="L7" s="50">
        <v>1</v>
      </c>
      <c r="M7" s="50">
        <v>0</v>
      </c>
      <c r="N7" s="50">
        <v>2</v>
      </c>
      <c r="O7" s="50">
        <v>0</v>
      </c>
      <c r="P7" s="50">
        <v>0</v>
      </c>
      <c r="Q7" s="50">
        <v>0</v>
      </c>
      <c r="R7" s="50">
        <v>0</v>
      </c>
    </row>
    <row r="8" spans="1:18" ht="18.600000000000001">
      <c r="A8" s="79"/>
      <c r="B8" s="50">
        <v>2019</v>
      </c>
      <c r="C8" s="50">
        <v>1</v>
      </c>
      <c r="D8" s="50">
        <v>6</v>
      </c>
      <c r="E8" s="50">
        <v>1</v>
      </c>
      <c r="F8" s="50">
        <v>0</v>
      </c>
      <c r="G8" s="50">
        <v>4</v>
      </c>
      <c r="H8" s="50">
        <v>2</v>
      </c>
      <c r="I8" s="50">
        <v>3</v>
      </c>
      <c r="J8" s="50">
        <v>2</v>
      </c>
      <c r="K8" s="50">
        <v>3</v>
      </c>
      <c r="L8" s="50">
        <v>3</v>
      </c>
      <c r="M8" s="50">
        <v>1</v>
      </c>
      <c r="N8" s="50">
        <v>2</v>
      </c>
      <c r="O8" s="50">
        <v>0</v>
      </c>
      <c r="P8" s="50">
        <v>1</v>
      </c>
      <c r="Q8" s="50">
        <v>2</v>
      </c>
      <c r="R8" s="50">
        <v>0</v>
      </c>
    </row>
    <row r="9" spans="1:18" ht="20.399999999999999">
      <c r="A9" s="79"/>
      <c r="B9" s="48">
        <v>2020</v>
      </c>
      <c r="C9" s="57">
        <v>0</v>
      </c>
      <c r="D9" s="57">
        <v>0</v>
      </c>
      <c r="E9" s="57">
        <v>1</v>
      </c>
      <c r="F9" s="57">
        <v>0</v>
      </c>
      <c r="G9" s="57">
        <v>0</v>
      </c>
      <c r="H9" s="57">
        <v>0</v>
      </c>
      <c r="I9" s="57">
        <v>1</v>
      </c>
      <c r="J9" s="57">
        <v>0</v>
      </c>
      <c r="K9" s="57">
        <v>0</v>
      </c>
      <c r="L9" s="57">
        <v>0</v>
      </c>
      <c r="M9" s="57">
        <v>1</v>
      </c>
      <c r="N9" s="57">
        <v>2</v>
      </c>
      <c r="O9" s="57">
        <v>0</v>
      </c>
      <c r="P9" s="57">
        <v>0</v>
      </c>
      <c r="Q9" s="57">
        <v>0</v>
      </c>
      <c r="R9" s="57">
        <v>0</v>
      </c>
    </row>
    <row r="10" spans="1:18" ht="18.600000000000001" customHeight="1">
      <c r="A10" s="79" t="s">
        <v>174</v>
      </c>
      <c r="B10" s="50">
        <v>2018</v>
      </c>
      <c r="C10" s="50">
        <v>1</v>
      </c>
      <c r="D10" s="50">
        <v>3</v>
      </c>
      <c r="E10" s="50">
        <v>5</v>
      </c>
      <c r="F10" s="50">
        <v>1</v>
      </c>
      <c r="G10" s="50">
        <v>4</v>
      </c>
      <c r="H10" s="50">
        <v>0</v>
      </c>
      <c r="I10" s="50">
        <v>3</v>
      </c>
      <c r="J10" s="50">
        <v>3</v>
      </c>
      <c r="K10" s="50">
        <v>2</v>
      </c>
      <c r="L10" s="50">
        <v>4</v>
      </c>
      <c r="M10" s="50">
        <v>4</v>
      </c>
      <c r="N10" s="50">
        <v>4</v>
      </c>
      <c r="O10" s="50">
        <v>0</v>
      </c>
      <c r="P10" s="50">
        <v>0</v>
      </c>
      <c r="Q10" s="50">
        <v>2</v>
      </c>
      <c r="R10" s="50">
        <v>0</v>
      </c>
    </row>
    <row r="11" spans="1:18" ht="18.600000000000001">
      <c r="A11" s="79"/>
      <c r="B11" s="50">
        <v>2019</v>
      </c>
      <c r="C11" s="50">
        <v>1</v>
      </c>
      <c r="D11" s="50">
        <v>6</v>
      </c>
      <c r="E11" s="50">
        <v>9</v>
      </c>
      <c r="F11" s="50">
        <v>0</v>
      </c>
      <c r="G11" s="50">
        <v>5</v>
      </c>
      <c r="H11" s="50">
        <v>0</v>
      </c>
      <c r="I11" s="50">
        <v>2</v>
      </c>
      <c r="J11" s="50">
        <v>5</v>
      </c>
      <c r="K11" s="50">
        <v>7</v>
      </c>
      <c r="L11" s="50">
        <v>8</v>
      </c>
      <c r="M11" s="50">
        <v>5</v>
      </c>
      <c r="N11" s="50">
        <v>6</v>
      </c>
      <c r="O11" s="50">
        <v>1</v>
      </c>
      <c r="P11" s="50">
        <v>2</v>
      </c>
      <c r="Q11" s="50">
        <v>3</v>
      </c>
      <c r="R11" s="50">
        <v>1</v>
      </c>
    </row>
    <row r="12" spans="1:18" ht="20.399999999999999">
      <c r="A12" s="79"/>
      <c r="B12" s="48">
        <v>2020</v>
      </c>
      <c r="C12" s="57">
        <v>4</v>
      </c>
      <c r="D12" s="57">
        <v>1</v>
      </c>
      <c r="E12" s="58">
        <v>4</v>
      </c>
      <c r="F12" s="57">
        <v>1</v>
      </c>
      <c r="G12" s="57">
        <v>0</v>
      </c>
      <c r="H12" s="57">
        <v>0</v>
      </c>
      <c r="I12" s="57">
        <v>0</v>
      </c>
      <c r="J12" s="57">
        <v>1</v>
      </c>
      <c r="K12" s="57">
        <v>4</v>
      </c>
      <c r="L12" s="57">
        <v>7</v>
      </c>
      <c r="M12" s="57">
        <v>6</v>
      </c>
      <c r="N12" s="57">
        <v>8</v>
      </c>
      <c r="O12" s="57">
        <v>1</v>
      </c>
      <c r="P12" s="57">
        <v>1</v>
      </c>
      <c r="Q12" s="57">
        <v>2</v>
      </c>
      <c r="R12" s="57">
        <v>0</v>
      </c>
    </row>
    <row r="13" spans="1:18" ht="20.399999999999999">
      <c r="A13" s="16" t="s">
        <v>16</v>
      </c>
      <c r="B13" s="53">
        <v>2018</v>
      </c>
      <c r="C13" s="53">
        <f>C4+C7+C10</f>
        <v>4</v>
      </c>
      <c r="D13" s="53">
        <f>D4+D7+D10</f>
        <v>5</v>
      </c>
      <c r="E13" s="53">
        <f>E4+E7+E10</f>
        <v>13</v>
      </c>
      <c r="F13" s="53">
        <v>1</v>
      </c>
      <c r="G13" s="53">
        <f t="shared" ref="G13:L14" si="0">G4+G7+G10</f>
        <v>9</v>
      </c>
      <c r="H13" s="53">
        <f t="shared" si="0"/>
        <v>1</v>
      </c>
      <c r="I13" s="53">
        <f t="shared" si="0"/>
        <v>5</v>
      </c>
      <c r="J13" s="53">
        <f t="shared" si="0"/>
        <v>6</v>
      </c>
      <c r="K13" s="53">
        <f t="shared" si="0"/>
        <v>6</v>
      </c>
      <c r="L13" s="53">
        <f t="shared" si="0"/>
        <v>12</v>
      </c>
      <c r="M13" s="53"/>
      <c r="N13" s="54"/>
      <c r="O13" s="53">
        <v>0</v>
      </c>
      <c r="P13" s="53">
        <v>2</v>
      </c>
      <c r="Q13" s="53">
        <v>3</v>
      </c>
      <c r="R13" s="53">
        <v>1</v>
      </c>
    </row>
    <row r="14" spans="1:18" ht="20.399999999999999">
      <c r="A14" s="16"/>
      <c r="B14" s="53">
        <v>2019</v>
      </c>
      <c r="C14" s="53">
        <f>C5+C11+C8</f>
        <v>5</v>
      </c>
      <c r="D14" s="53">
        <v>4</v>
      </c>
      <c r="E14" s="53">
        <f>E5+E8+E11</f>
        <v>11</v>
      </c>
      <c r="F14" s="53">
        <v>1</v>
      </c>
      <c r="G14" s="53">
        <f t="shared" si="0"/>
        <v>10</v>
      </c>
      <c r="H14" s="53">
        <f t="shared" si="0"/>
        <v>3</v>
      </c>
      <c r="I14" s="53">
        <f t="shared" si="0"/>
        <v>6</v>
      </c>
      <c r="J14" s="53">
        <f t="shared" si="0"/>
        <v>9</v>
      </c>
      <c r="K14" s="53">
        <f t="shared" si="0"/>
        <v>12</v>
      </c>
      <c r="L14" s="53">
        <f t="shared" si="0"/>
        <v>13</v>
      </c>
      <c r="M14" s="53"/>
      <c r="N14" s="54"/>
      <c r="O14" s="53">
        <v>1</v>
      </c>
      <c r="P14" s="53">
        <v>4</v>
      </c>
      <c r="Q14" s="53">
        <v>5</v>
      </c>
      <c r="R14" s="53">
        <v>1</v>
      </c>
    </row>
    <row r="15" spans="1:18" ht="20.399999999999999">
      <c r="A15" s="16"/>
      <c r="B15" s="13">
        <v>2020</v>
      </c>
      <c r="C15" s="13">
        <v>4</v>
      </c>
      <c r="D15" s="13">
        <v>2</v>
      </c>
      <c r="E15" s="13">
        <v>6</v>
      </c>
      <c r="F15" s="13">
        <v>2</v>
      </c>
      <c r="G15" s="13">
        <v>1</v>
      </c>
      <c r="H15" s="13">
        <v>0</v>
      </c>
      <c r="I15" s="13">
        <v>1</v>
      </c>
      <c r="J15" s="13">
        <v>2</v>
      </c>
      <c r="K15" s="13">
        <v>6</v>
      </c>
      <c r="L15" s="13">
        <v>14</v>
      </c>
      <c r="M15" s="13"/>
      <c r="N15" s="13"/>
      <c r="O15" s="13">
        <v>2</v>
      </c>
      <c r="P15" s="13">
        <v>1</v>
      </c>
      <c r="Q15" s="13">
        <v>3</v>
      </c>
      <c r="R15" s="13">
        <v>0</v>
      </c>
    </row>
    <row r="16" spans="1:18" ht="20.399999999999999">
      <c r="J16" s="62">
        <v>-0.77</v>
      </c>
      <c r="K16" s="62">
        <v>-0.5</v>
      </c>
      <c r="L16" s="62" t="s">
        <v>122</v>
      </c>
      <c r="M16" s="62"/>
      <c r="N16" s="62"/>
      <c r="O16" s="62" t="s">
        <v>114</v>
      </c>
      <c r="P16" s="62">
        <v>-0.75</v>
      </c>
      <c r="Q16" s="62">
        <v>-40</v>
      </c>
      <c r="R16" s="62">
        <v>-100</v>
      </c>
    </row>
    <row r="19" spans="1:9" ht="23.4">
      <c r="D19" s="87" t="s">
        <v>57</v>
      </c>
      <c r="E19" s="87"/>
      <c r="F19" s="87"/>
      <c r="G19" s="87"/>
      <c r="H19" s="32" t="s">
        <v>56</v>
      </c>
      <c r="I19" s="33"/>
    </row>
    <row r="20" spans="1:9" ht="20.399999999999999">
      <c r="D20" s="85" t="s">
        <v>31</v>
      </c>
      <c r="E20" s="85"/>
      <c r="F20" s="85"/>
      <c r="G20" s="85"/>
      <c r="H20" s="55">
        <v>2018</v>
      </c>
      <c r="I20" s="55">
        <v>2</v>
      </c>
    </row>
    <row r="21" spans="1:9" ht="20.399999999999999">
      <c r="D21" s="27"/>
      <c r="E21" s="27"/>
      <c r="F21" s="27"/>
      <c r="G21" s="27"/>
      <c r="H21" s="55">
        <v>2019</v>
      </c>
      <c r="I21" s="55">
        <v>3</v>
      </c>
    </row>
    <row r="22" spans="1:9" ht="20.399999999999999">
      <c r="D22" s="47"/>
      <c r="E22" s="47"/>
      <c r="F22" s="47"/>
      <c r="G22" s="47"/>
      <c r="H22" s="12">
        <v>2020</v>
      </c>
      <c r="I22" s="12">
        <v>0.66</v>
      </c>
    </row>
    <row r="23" spans="1:9" ht="20.399999999999999">
      <c r="D23" s="85" t="s">
        <v>32</v>
      </c>
      <c r="E23" s="85"/>
      <c r="F23" s="85"/>
      <c r="G23" s="85"/>
      <c r="H23" s="55">
        <v>2018</v>
      </c>
      <c r="I23" s="55">
        <v>2</v>
      </c>
    </row>
    <row r="24" spans="1:9" ht="20.399999999999999">
      <c r="D24" s="27"/>
      <c r="E24" s="27"/>
      <c r="F24" s="27"/>
      <c r="G24" s="27"/>
      <c r="H24" s="55">
        <v>2019</v>
      </c>
      <c r="I24" s="55">
        <v>4</v>
      </c>
    </row>
    <row r="25" spans="1:9" ht="20.399999999999999">
      <c r="D25" s="47"/>
      <c r="E25" s="47"/>
      <c r="F25" s="47"/>
      <c r="G25" s="47"/>
      <c r="H25" s="12">
        <v>2020</v>
      </c>
      <c r="I25" s="12">
        <v>2</v>
      </c>
    </row>
    <row r="26" spans="1:9" ht="20.399999999999999">
      <c r="D26" s="85" t="s">
        <v>33</v>
      </c>
      <c r="E26" s="85"/>
      <c r="F26" s="85"/>
      <c r="G26" s="85"/>
      <c r="H26" s="55">
        <v>2018</v>
      </c>
      <c r="I26" s="55">
        <v>4</v>
      </c>
    </row>
    <row r="27" spans="1:9" ht="20.399999999999999">
      <c r="D27" s="27"/>
      <c r="E27" s="27"/>
      <c r="F27" s="27"/>
      <c r="G27" s="27"/>
      <c r="H27" s="55">
        <v>2019</v>
      </c>
      <c r="I27" s="55">
        <v>4.3</v>
      </c>
    </row>
    <row r="28" spans="1:9" ht="20.399999999999999">
      <c r="D28" s="47"/>
      <c r="E28" s="47"/>
      <c r="F28" s="47"/>
      <c r="G28" s="47"/>
      <c r="H28" s="12">
        <v>2020</v>
      </c>
      <c r="I28" s="12">
        <v>4.5999999999999996</v>
      </c>
    </row>
    <row r="31" spans="1:9" ht="18.600000000000001">
      <c r="A31" s="77"/>
      <c r="B31" s="77"/>
      <c r="C31" s="77"/>
      <c r="D31" s="77"/>
    </row>
  </sheetData>
  <sheetProtection algorithmName="SHA-512" hashValue="35zD/XUf237ioctkY0Ryz8ZLdTRlcJY5UTTbi8780znHQE3upt0f+OfHkvmKoG7gJehUJU5Tx6mgQyidP68EDQ==" saltValue="RvxtnTqT1jW8yGgAx1KFJQ==" spinCount="100000" sheet="1" objects="1" scenarios="1" selectLockedCells="1" sort="0" selectUnlockedCells="1"/>
  <mergeCells count="18">
    <mergeCell ref="A31:D31"/>
    <mergeCell ref="A1:K1"/>
    <mergeCell ref="A2:A3"/>
    <mergeCell ref="C2:D2"/>
    <mergeCell ref="E2:E3"/>
    <mergeCell ref="F2:F3"/>
    <mergeCell ref="G2:I2"/>
    <mergeCell ref="J2:L2"/>
    <mergeCell ref="B2:B3"/>
    <mergeCell ref="A4:A6"/>
    <mergeCell ref="A7:A9"/>
    <mergeCell ref="A10:A12"/>
    <mergeCell ref="O2:R2"/>
    <mergeCell ref="D26:G26"/>
    <mergeCell ref="M2:N2"/>
    <mergeCell ref="D20:G20"/>
    <mergeCell ref="D23:G23"/>
    <mergeCell ref="D19:G19"/>
  </mergeCells>
  <pageMargins left="0.7" right="0.7" top="0.75" bottom="0.75" header="0.3" footer="0.3"/>
  <pageSetup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7"/>
  <sheetViews>
    <sheetView rightToLeft="1" zoomScale="90" zoomScaleNormal="90" workbookViewId="0">
      <selection activeCell="A22" sqref="A22"/>
    </sheetView>
  </sheetViews>
  <sheetFormatPr defaultRowHeight="14.4"/>
  <cols>
    <col min="1" max="1" width="26.33203125" customWidth="1"/>
    <col min="2" max="2" width="11.109375" customWidth="1"/>
    <col min="3" max="3" width="14.33203125" customWidth="1"/>
    <col min="4" max="4" width="13.88671875" customWidth="1"/>
    <col min="5" max="6" width="14.33203125" customWidth="1"/>
    <col min="11" max="11" width="10.44140625" customWidth="1"/>
    <col min="12" max="12" width="14.33203125" customWidth="1"/>
    <col min="13" max="13" width="12.6640625" customWidth="1"/>
    <col min="14" max="14" width="16.6640625" customWidth="1"/>
  </cols>
  <sheetData>
    <row r="1" spans="1:18" ht="29.4">
      <c r="A1" s="78" t="s">
        <v>103</v>
      </c>
      <c r="B1" s="78"/>
      <c r="C1" s="78"/>
      <c r="D1" s="78"/>
      <c r="E1" s="78"/>
      <c r="F1" s="78"/>
      <c r="G1" s="78"/>
      <c r="H1" s="78"/>
      <c r="I1" s="78"/>
      <c r="J1" s="78"/>
      <c r="K1" s="78"/>
      <c r="L1" s="1"/>
      <c r="M1" s="1"/>
      <c r="N1" s="1"/>
    </row>
    <row r="2" spans="1:18" ht="20.399999999999999">
      <c r="A2" s="79" t="s">
        <v>39</v>
      </c>
      <c r="B2" s="79" t="s">
        <v>56</v>
      </c>
      <c r="C2" s="80" t="s">
        <v>1</v>
      </c>
      <c r="D2" s="80"/>
      <c r="E2" s="81" t="s">
        <v>2</v>
      </c>
      <c r="F2" s="82" t="s">
        <v>3</v>
      </c>
      <c r="G2" s="83" t="s">
        <v>4</v>
      </c>
      <c r="H2" s="83"/>
      <c r="I2" s="83"/>
      <c r="J2" s="84" t="s">
        <v>5</v>
      </c>
      <c r="K2" s="84"/>
      <c r="L2" s="84"/>
      <c r="M2" s="86" t="s">
        <v>6</v>
      </c>
      <c r="N2" s="86"/>
      <c r="O2" s="80" t="s">
        <v>34</v>
      </c>
      <c r="P2" s="80"/>
      <c r="Q2" s="80"/>
      <c r="R2" s="80"/>
    </row>
    <row r="3" spans="1:18" ht="20.399999999999999" customHeight="1">
      <c r="A3" s="79"/>
      <c r="B3" s="79"/>
      <c r="C3" s="4" t="s">
        <v>7</v>
      </c>
      <c r="D3" s="4" t="s">
        <v>59</v>
      </c>
      <c r="E3" s="81"/>
      <c r="F3" s="82"/>
      <c r="G3" s="4" t="s">
        <v>8</v>
      </c>
      <c r="H3" s="4" t="s">
        <v>9</v>
      </c>
      <c r="I3" s="4" t="s">
        <v>10</v>
      </c>
      <c r="J3" s="3" t="s">
        <v>11</v>
      </c>
      <c r="K3" s="3" t="s">
        <v>12</v>
      </c>
      <c r="L3" s="3" t="s">
        <v>13</v>
      </c>
      <c r="M3" s="3" t="s">
        <v>14</v>
      </c>
      <c r="N3" s="3" t="s">
        <v>15</v>
      </c>
      <c r="O3" s="10" t="s">
        <v>35</v>
      </c>
      <c r="P3" s="10" t="s">
        <v>36</v>
      </c>
      <c r="Q3" s="10" t="s">
        <v>37</v>
      </c>
      <c r="R3" s="10" t="s">
        <v>38</v>
      </c>
    </row>
    <row r="4" spans="1:18" ht="18.600000000000001" customHeight="1">
      <c r="A4" s="79" t="s">
        <v>175</v>
      </c>
      <c r="B4" s="50">
        <v>2018</v>
      </c>
      <c r="C4" s="50">
        <v>1</v>
      </c>
      <c r="D4" s="50">
        <v>1</v>
      </c>
      <c r="E4" s="50">
        <v>13</v>
      </c>
      <c r="F4" s="50">
        <v>0</v>
      </c>
      <c r="G4" s="50">
        <v>1</v>
      </c>
      <c r="H4" s="50">
        <v>1</v>
      </c>
      <c r="I4" s="50">
        <v>3</v>
      </c>
      <c r="J4" s="50">
        <v>5</v>
      </c>
      <c r="K4" s="50">
        <v>4</v>
      </c>
      <c r="L4" s="50">
        <v>13</v>
      </c>
      <c r="M4" s="50">
        <v>2</v>
      </c>
      <c r="N4" s="50">
        <v>2</v>
      </c>
      <c r="O4" s="50">
        <v>2</v>
      </c>
      <c r="P4" s="50">
        <v>0</v>
      </c>
      <c r="Q4" s="50">
        <v>1</v>
      </c>
      <c r="R4" s="50">
        <v>1</v>
      </c>
    </row>
    <row r="5" spans="1:18" ht="18.600000000000001" customHeight="1">
      <c r="A5" s="79"/>
      <c r="B5" s="50">
        <v>2019</v>
      </c>
      <c r="C5" s="50">
        <v>0</v>
      </c>
      <c r="D5" s="50">
        <v>0</v>
      </c>
      <c r="E5" s="50">
        <v>4</v>
      </c>
      <c r="F5" s="50">
        <v>0</v>
      </c>
      <c r="G5" s="50">
        <v>0</v>
      </c>
      <c r="H5" s="50">
        <v>0</v>
      </c>
      <c r="I5" s="50">
        <v>4</v>
      </c>
      <c r="J5" s="50">
        <v>4</v>
      </c>
      <c r="K5" s="50">
        <v>3</v>
      </c>
      <c r="L5" s="50">
        <v>7</v>
      </c>
      <c r="M5" s="50">
        <v>3</v>
      </c>
      <c r="N5" s="50">
        <v>4</v>
      </c>
      <c r="O5" s="50">
        <v>1</v>
      </c>
      <c r="P5" s="50">
        <v>2</v>
      </c>
      <c r="Q5" s="50">
        <v>0</v>
      </c>
      <c r="R5" s="50">
        <v>0</v>
      </c>
    </row>
    <row r="6" spans="1:18" ht="20.399999999999999">
      <c r="A6" s="79"/>
      <c r="B6" s="48">
        <v>2020</v>
      </c>
      <c r="C6" s="58">
        <v>0</v>
      </c>
      <c r="D6" s="58">
        <v>0</v>
      </c>
      <c r="E6" s="58">
        <v>4</v>
      </c>
      <c r="F6" s="58">
        <v>0</v>
      </c>
      <c r="G6" s="58">
        <v>0</v>
      </c>
      <c r="H6" s="58">
        <v>0</v>
      </c>
      <c r="I6" s="58">
        <v>1</v>
      </c>
      <c r="J6" s="58">
        <v>1</v>
      </c>
      <c r="K6" s="58">
        <v>1</v>
      </c>
      <c r="L6" s="58">
        <v>4</v>
      </c>
      <c r="M6" s="58">
        <v>6</v>
      </c>
      <c r="N6" s="58">
        <v>4</v>
      </c>
      <c r="O6" s="58">
        <v>0</v>
      </c>
      <c r="P6" s="58">
        <v>1</v>
      </c>
      <c r="Q6" s="58">
        <v>0</v>
      </c>
      <c r="R6" s="58">
        <v>0</v>
      </c>
    </row>
    <row r="7" spans="1:18" ht="18.600000000000001" customHeight="1">
      <c r="A7" s="79" t="s">
        <v>176</v>
      </c>
      <c r="B7" s="50">
        <v>2018</v>
      </c>
      <c r="C7" s="50">
        <v>1</v>
      </c>
      <c r="D7" s="50">
        <v>1</v>
      </c>
      <c r="E7" s="50">
        <v>1</v>
      </c>
      <c r="F7" s="50">
        <v>0</v>
      </c>
      <c r="G7" s="50">
        <v>3</v>
      </c>
      <c r="H7" s="50">
        <v>1</v>
      </c>
      <c r="I7" s="50">
        <v>0</v>
      </c>
      <c r="J7" s="50">
        <v>0</v>
      </c>
      <c r="K7" s="50">
        <v>2</v>
      </c>
      <c r="L7" s="50">
        <v>3</v>
      </c>
      <c r="M7" s="50">
        <v>1</v>
      </c>
      <c r="N7" s="50">
        <v>1</v>
      </c>
      <c r="O7" s="50">
        <v>0</v>
      </c>
      <c r="P7" s="50">
        <v>1</v>
      </c>
      <c r="Q7" s="50">
        <v>1</v>
      </c>
      <c r="R7" s="50">
        <v>0</v>
      </c>
    </row>
    <row r="8" spans="1:18" ht="18.600000000000001" customHeight="1">
      <c r="A8" s="79"/>
      <c r="B8" s="50">
        <v>2019</v>
      </c>
      <c r="C8" s="50">
        <v>4</v>
      </c>
      <c r="D8" s="50">
        <v>2</v>
      </c>
      <c r="E8" s="50">
        <v>0</v>
      </c>
      <c r="F8" s="50">
        <v>0</v>
      </c>
      <c r="G8" s="50">
        <v>3</v>
      </c>
      <c r="H8" s="50">
        <v>0</v>
      </c>
      <c r="I8" s="50">
        <v>6</v>
      </c>
      <c r="J8" s="50">
        <v>0</v>
      </c>
      <c r="K8" s="50">
        <v>4</v>
      </c>
      <c r="L8" s="50">
        <v>4</v>
      </c>
      <c r="M8" s="50">
        <v>2</v>
      </c>
      <c r="N8" s="50">
        <v>2</v>
      </c>
      <c r="O8" s="50">
        <v>0</v>
      </c>
      <c r="P8" s="50">
        <v>3</v>
      </c>
      <c r="Q8" s="50">
        <v>1</v>
      </c>
      <c r="R8" s="50">
        <v>0</v>
      </c>
    </row>
    <row r="9" spans="1:18" ht="20.399999999999999">
      <c r="A9" s="79"/>
      <c r="B9" s="48">
        <v>2020</v>
      </c>
      <c r="C9" s="58">
        <v>0</v>
      </c>
      <c r="D9" s="58">
        <v>0</v>
      </c>
      <c r="E9" s="58">
        <v>1</v>
      </c>
      <c r="F9" s="58">
        <v>0</v>
      </c>
      <c r="G9" s="58">
        <v>1</v>
      </c>
      <c r="H9" s="58">
        <v>1</v>
      </c>
      <c r="I9" s="58">
        <v>3</v>
      </c>
      <c r="J9" s="58">
        <v>7</v>
      </c>
      <c r="K9" s="58">
        <v>7</v>
      </c>
      <c r="L9" s="58">
        <v>10</v>
      </c>
      <c r="M9" s="58">
        <v>3</v>
      </c>
      <c r="N9" s="58">
        <v>4</v>
      </c>
      <c r="O9" s="58">
        <v>1</v>
      </c>
      <c r="P9" s="58">
        <v>4</v>
      </c>
      <c r="Q9" s="58">
        <v>2</v>
      </c>
      <c r="R9" s="58">
        <v>0</v>
      </c>
    </row>
    <row r="10" spans="1:18" ht="18.600000000000001" customHeight="1">
      <c r="A10" s="79" t="s">
        <v>177</v>
      </c>
      <c r="B10" s="50">
        <v>2018</v>
      </c>
      <c r="C10" s="50">
        <v>0</v>
      </c>
      <c r="D10" s="50">
        <v>0</v>
      </c>
      <c r="E10" s="50">
        <v>3</v>
      </c>
      <c r="F10" s="50">
        <v>0</v>
      </c>
      <c r="G10" s="50">
        <v>0</v>
      </c>
      <c r="H10" s="50">
        <v>2</v>
      </c>
      <c r="I10" s="50">
        <v>0</v>
      </c>
      <c r="J10" s="50">
        <v>0</v>
      </c>
      <c r="K10" s="50">
        <v>0</v>
      </c>
      <c r="L10" s="50">
        <v>1</v>
      </c>
      <c r="M10" s="50">
        <v>1</v>
      </c>
      <c r="N10" s="50">
        <v>3</v>
      </c>
      <c r="O10" s="50">
        <v>0</v>
      </c>
      <c r="P10" s="50">
        <v>0</v>
      </c>
      <c r="Q10" s="50">
        <v>0</v>
      </c>
      <c r="R10" s="50">
        <v>0</v>
      </c>
    </row>
    <row r="11" spans="1:18" ht="18.600000000000001" customHeight="1">
      <c r="A11" s="79"/>
      <c r="B11" s="50">
        <v>2019</v>
      </c>
      <c r="C11" s="50">
        <v>2</v>
      </c>
      <c r="D11" s="50">
        <v>3</v>
      </c>
      <c r="E11" s="50">
        <v>0</v>
      </c>
      <c r="F11" s="50">
        <v>0</v>
      </c>
      <c r="G11" s="50">
        <v>1</v>
      </c>
      <c r="H11" s="50">
        <v>2</v>
      </c>
      <c r="I11" s="50">
        <v>0</v>
      </c>
      <c r="J11" s="50">
        <v>2</v>
      </c>
      <c r="K11" s="50">
        <v>4</v>
      </c>
      <c r="L11" s="50">
        <v>5</v>
      </c>
      <c r="M11" s="50">
        <v>2</v>
      </c>
      <c r="N11" s="50">
        <v>4</v>
      </c>
      <c r="O11" s="50">
        <v>0</v>
      </c>
      <c r="P11" s="50">
        <v>3</v>
      </c>
      <c r="Q11" s="50">
        <v>1</v>
      </c>
      <c r="R11" s="50">
        <v>0</v>
      </c>
    </row>
    <row r="12" spans="1:18" ht="20.399999999999999">
      <c r="A12" s="79"/>
      <c r="B12" s="48">
        <v>2020</v>
      </c>
      <c r="C12" s="58">
        <v>1</v>
      </c>
      <c r="D12" s="58">
        <v>0</v>
      </c>
      <c r="E12" s="58">
        <v>3</v>
      </c>
      <c r="F12" s="58">
        <v>0</v>
      </c>
      <c r="G12" s="58">
        <v>2</v>
      </c>
      <c r="H12" s="58">
        <v>0</v>
      </c>
      <c r="I12" s="58">
        <v>1</v>
      </c>
      <c r="J12" s="58">
        <v>1</v>
      </c>
      <c r="K12" s="58">
        <v>3</v>
      </c>
      <c r="L12" s="58">
        <v>3</v>
      </c>
      <c r="M12" s="58">
        <v>2</v>
      </c>
      <c r="N12" s="58">
        <v>5</v>
      </c>
      <c r="O12" s="58">
        <v>1</v>
      </c>
      <c r="P12" s="58">
        <v>1</v>
      </c>
      <c r="Q12" s="58">
        <v>1</v>
      </c>
      <c r="R12" s="58">
        <v>0</v>
      </c>
    </row>
    <row r="13" spans="1:18" ht="18.600000000000001" customHeight="1">
      <c r="A13" s="79" t="s">
        <v>178</v>
      </c>
      <c r="B13" s="50">
        <v>2018</v>
      </c>
      <c r="C13" s="50">
        <v>0</v>
      </c>
      <c r="D13" s="50">
        <v>0</v>
      </c>
      <c r="E13" s="50">
        <v>7</v>
      </c>
      <c r="F13" s="50">
        <v>0</v>
      </c>
      <c r="G13" s="50">
        <v>0</v>
      </c>
      <c r="H13" s="50">
        <v>0</v>
      </c>
      <c r="I13" s="50">
        <v>0</v>
      </c>
      <c r="J13" s="50">
        <v>2</v>
      </c>
      <c r="K13" s="50">
        <v>3</v>
      </c>
      <c r="L13" s="50">
        <v>3</v>
      </c>
      <c r="M13" s="50">
        <v>1</v>
      </c>
      <c r="N13" s="50">
        <v>2</v>
      </c>
      <c r="O13" s="50">
        <v>0</v>
      </c>
      <c r="P13" s="50">
        <v>1</v>
      </c>
      <c r="Q13" s="50">
        <v>1</v>
      </c>
      <c r="R13" s="50">
        <v>0</v>
      </c>
    </row>
    <row r="14" spans="1:18" ht="18.600000000000001" customHeight="1">
      <c r="A14" s="79"/>
      <c r="B14" s="50">
        <v>2019</v>
      </c>
      <c r="C14" s="50">
        <v>3</v>
      </c>
      <c r="D14" s="50">
        <v>0</v>
      </c>
      <c r="E14" s="50">
        <v>2</v>
      </c>
      <c r="F14" s="50">
        <v>0</v>
      </c>
      <c r="G14" s="50">
        <v>0</v>
      </c>
      <c r="H14" s="50">
        <v>0</v>
      </c>
      <c r="I14" s="50">
        <v>7</v>
      </c>
      <c r="J14" s="50">
        <v>4</v>
      </c>
      <c r="K14" s="50">
        <v>4</v>
      </c>
      <c r="L14" s="50">
        <v>3</v>
      </c>
      <c r="M14" s="50">
        <v>2</v>
      </c>
      <c r="N14" s="50">
        <v>3</v>
      </c>
      <c r="O14" s="50">
        <v>1</v>
      </c>
      <c r="P14" s="50">
        <v>2</v>
      </c>
      <c r="Q14" s="50">
        <v>1</v>
      </c>
      <c r="R14" s="50">
        <v>0</v>
      </c>
    </row>
    <row r="15" spans="1:18" ht="20.399999999999999">
      <c r="A15" s="79"/>
      <c r="B15" s="48">
        <v>2020</v>
      </c>
      <c r="C15" s="58">
        <v>2</v>
      </c>
      <c r="D15" s="58">
        <v>1</v>
      </c>
      <c r="E15" s="58">
        <v>2</v>
      </c>
      <c r="F15" s="58">
        <v>0</v>
      </c>
      <c r="G15" s="58">
        <v>1</v>
      </c>
      <c r="H15" s="58">
        <v>1</v>
      </c>
      <c r="I15" s="58">
        <v>1</v>
      </c>
      <c r="J15" s="58">
        <v>3</v>
      </c>
      <c r="K15" s="58">
        <v>2</v>
      </c>
      <c r="L15" s="58">
        <v>4</v>
      </c>
      <c r="M15" s="58">
        <v>2</v>
      </c>
      <c r="N15" s="58">
        <v>4</v>
      </c>
      <c r="O15" s="58">
        <v>0</v>
      </c>
      <c r="P15" s="58">
        <v>2</v>
      </c>
      <c r="Q15" s="58">
        <v>0</v>
      </c>
      <c r="R15" s="58">
        <v>0</v>
      </c>
    </row>
    <row r="16" spans="1:18" ht="18.600000000000001" customHeight="1">
      <c r="A16" s="79" t="s">
        <v>179</v>
      </c>
      <c r="B16" s="50">
        <v>2018</v>
      </c>
      <c r="C16" s="50">
        <v>1</v>
      </c>
      <c r="D16" s="50">
        <v>0</v>
      </c>
      <c r="E16" s="50">
        <v>1</v>
      </c>
      <c r="F16" s="50">
        <v>0</v>
      </c>
      <c r="G16" s="50">
        <v>1</v>
      </c>
      <c r="H16" s="50">
        <v>0</v>
      </c>
      <c r="I16" s="50">
        <v>2</v>
      </c>
      <c r="J16" s="50">
        <v>2</v>
      </c>
      <c r="K16" s="50">
        <v>3</v>
      </c>
      <c r="L16" s="50">
        <v>4</v>
      </c>
      <c r="M16" s="50">
        <v>3</v>
      </c>
      <c r="N16" s="50">
        <v>4</v>
      </c>
      <c r="O16" s="50">
        <v>1</v>
      </c>
      <c r="P16" s="50">
        <v>0</v>
      </c>
      <c r="Q16" s="50">
        <v>2</v>
      </c>
      <c r="R16" s="50">
        <v>0</v>
      </c>
    </row>
    <row r="17" spans="1:18" ht="18.600000000000001" customHeight="1">
      <c r="A17" s="79"/>
      <c r="B17" s="50">
        <v>2019</v>
      </c>
      <c r="C17" s="50">
        <v>0</v>
      </c>
      <c r="D17" s="50">
        <v>3</v>
      </c>
      <c r="E17" s="50">
        <v>1</v>
      </c>
      <c r="F17" s="50">
        <v>0</v>
      </c>
      <c r="G17" s="50">
        <v>2</v>
      </c>
      <c r="H17" s="50">
        <v>1</v>
      </c>
      <c r="I17" s="50">
        <v>4</v>
      </c>
      <c r="J17" s="50">
        <v>8</v>
      </c>
      <c r="K17" s="50">
        <v>7</v>
      </c>
      <c r="L17" s="50">
        <v>12</v>
      </c>
      <c r="M17" s="50">
        <v>4</v>
      </c>
      <c r="N17" s="50">
        <v>5</v>
      </c>
      <c r="O17" s="50">
        <v>3</v>
      </c>
      <c r="P17" s="50">
        <v>2</v>
      </c>
      <c r="Q17" s="50">
        <v>2</v>
      </c>
      <c r="R17" s="50">
        <v>0</v>
      </c>
    </row>
    <row r="18" spans="1:18" ht="20.399999999999999">
      <c r="A18" s="79"/>
      <c r="B18" s="48">
        <v>2020</v>
      </c>
      <c r="C18" s="58">
        <v>0</v>
      </c>
      <c r="D18" s="58">
        <v>0</v>
      </c>
      <c r="E18" s="58">
        <v>1</v>
      </c>
      <c r="F18" s="58">
        <v>0</v>
      </c>
      <c r="G18" s="58">
        <v>0</v>
      </c>
      <c r="H18" s="58">
        <v>1</v>
      </c>
      <c r="I18" s="58">
        <v>4</v>
      </c>
      <c r="J18" s="58">
        <v>4</v>
      </c>
      <c r="K18" s="58">
        <v>5</v>
      </c>
      <c r="L18" s="58">
        <v>7</v>
      </c>
      <c r="M18" s="58">
        <v>6</v>
      </c>
      <c r="N18" s="58">
        <v>7</v>
      </c>
      <c r="O18" s="58">
        <v>1</v>
      </c>
      <c r="P18" s="58">
        <v>2</v>
      </c>
      <c r="Q18" s="58">
        <v>2</v>
      </c>
      <c r="R18" s="58">
        <v>0</v>
      </c>
    </row>
    <row r="19" spans="1:18" ht="20.399999999999999">
      <c r="A19" s="16" t="s">
        <v>16</v>
      </c>
      <c r="B19" s="61">
        <v>2018</v>
      </c>
      <c r="C19" s="61">
        <f>C4+C10+C13+C16</f>
        <v>2</v>
      </c>
      <c r="D19" s="61">
        <f>D4+D7+D10+D13+D16</f>
        <v>2</v>
      </c>
      <c r="E19" s="61">
        <f>E4+E7+E10+E13+E16</f>
        <v>25</v>
      </c>
      <c r="F19" s="61">
        <f>SUM(F4:F17)</f>
        <v>0</v>
      </c>
      <c r="G19" s="61">
        <f t="shared" ref="G19:L20" si="0">G4+G7+G10+G13+G16</f>
        <v>5</v>
      </c>
      <c r="H19" s="61">
        <f t="shared" si="0"/>
        <v>4</v>
      </c>
      <c r="I19" s="61">
        <f t="shared" si="0"/>
        <v>5</v>
      </c>
      <c r="J19" s="61">
        <f t="shared" si="0"/>
        <v>9</v>
      </c>
      <c r="K19" s="61">
        <f>K4+K7+K10+K13+K16</f>
        <v>12</v>
      </c>
      <c r="L19" s="61">
        <f t="shared" si="0"/>
        <v>24</v>
      </c>
      <c r="M19" s="61"/>
      <c r="N19" s="61"/>
      <c r="O19" s="61">
        <f>O4+O7+O10+O13+O16</f>
        <v>3</v>
      </c>
      <c r="P19" s="61">
        <f>P4+P7+P10+P13+P16</f>
        <v>2</v>
      </c>
      <c r="Q19" s="61">
        <f>Q4+Q7+Q10+Q13+Q16</f>
        <v>5</v>
      </c>
      <c r="R19" s="61">
        <f>SUM(R4:R17)</f>
        <v>1</v>
      </c>
    </row>
    <row r="20" spans="1:18" ht="20.399999999999999">
      <c r="A20" s="16"/>
      <c r="B20" s="61">
        <v>2019</v>
      </c>
      <c r="C20" s="61">
        <f>C5+C8+C11+C14+C17</f>
        <v>9</v>
      </c>
      <c r="D20" s="61">
        <v>1</v>
      </c>
      <c r="E20" s="61">
        <f>E5+E8+E11+E14+E17</f>
        <v>7</v>
      </c>
      <c r="F20" s="61">
        <v>0</v>
      </c>
      <c r="G20" s="61">
        <f t="shared" si="0"/>
        <v>6</v>
      </c>
      <c r="H20" s="61">
        <f t="shared" si="0"/>
        <v>3</v>
      </c>
      <c r="I20" s="61">
        <f t="shared" si="0"/>
        <v>21</v>
      </c>
      <c r="J20" s="61">
        <f t="shared" si="0"/>
        <v>18</v>
      </c>
      <c r="K20" s="61">
        <f t="shared" si="0"/>
        <v>22</v>
      </c>
      <c r="L20" s="61">
        <f t="shared" si="0"/>
        <v>31</v>
      </c>
      <c r="M20" s="61"/>
      <c r="N20" s="61"/>
      <c r="O20" s="61">
        <f>O5+O8+O11+O14+O17</f>
        <v>5</v>
      </c>
      <c r="P20" s="61">
        <f>P5+P8+P11+P14+P17</f>
        <v>12</v>
      </c>
      <c r="Q20" s="61">
        <v>5</v>
      </c>
      <c r="R20" s="61">
        <v>0</v>
      </c>
    </row>
    <row r="21" spans="1:18" ht="20.399999999999999">
      <c r="A21" s="16"/>
      <c r="B21" s="13">
        <v>2020</v>
      </c>
      <c r="C21" s="15">
        <v>3</v>
      </c>
      <c r="D21" s="15">
        <v>1</v>
      </c>
      <c r="E21" s="15">
        <v>11</v>
      </c>
      <c r="F21" s="15">
        <v>0</v>
      </c>
      <c r="G21" s="15">
        <v>4</v>
      </c>
      <c r="H21" s="15">
        <v>3</v>
      </c>
      <c r="I21" s="15">
        <v>10</v>
      </c>
      <c r="J21" s="15">
        <v>16</v>
      </c>
      <c r="K21" s="15">
        <v>18</v>
      </c>
      <c r="L21" s="15">
        <v>28</v>
      </c>
      <c r="M21" s="15"/>
      <c r="N21" s="15"/>
      <c r="O21" s="15">
        <v>3</v>
      </c>
      <c r="P21" s="15">
        <v>10</v>
      </c>
      <c r="Q21" s="15">
        <v>5</v>
      </c>
      <c r="R21" s="15">
        <v>0</v>
      </c>
    </row>
    <row r="22" spans="1:18" ht="20.399999999999999">
      <c r="C22" s="18"/>
      <c r="D22" s="18"/>
      <c r="E22" s="18"/>
      <c r="F22" s="18"/>
      <c r="G22" s="18"/>
      <c r="H22" s="18"/>
      <c r="I22" s="18"/>
      <c r="J22" s="62">
        <v>-0.11</v>
      </c>
      <c r="K22" s="62">
        <v>-0.18</v>
      </c>
      <c r="L22" s="62">
        <v>-0.09</v>
      </c>
      <c r="M22" s="62"/>
      <c r="N22" s="62"/>
      <c r="O22" s="62">
        <v>-0.4</v>
      </c>
      <c r="P22" s="62">
        <v>-0.16</v>
      </c>
      <c r="Q22" s="62"/>
      <c r="R22" s="62"/>
    </row>
    <row r="23" spans="1:18" ht="20.399999999999999">
      <c r="C23" s="18"/>
      <c r="D23" s="18"/>
      <c r="E23" s="18"/>
      <c r="F23" s="18"/>
      <c r="G23" s="18"/>
      <c r="H23" s="18"/>
      <c r="I23" s="18"/>
      <c r="J23" s="62"/>
      <c r="K23" s="62"/>
      <c r="L23" s="62"/>
      <c r="M23" s="62"/>
      <c r="N23" s="62"/>
      <c r="O23" s="62"/>
      <c r="P23" s="62"/>
      <c r="Q23" s="62"/>
      <c r="R23" s="62"/>
    </row>
    <row r="24" spans="1:18">
      <c r="C24" s="18"/>
      <c r="D24" s="18"/>
      <c r="E24" s="18"/>
      <c r="F24" s="18"/>
      <c r="G24" s="18"/>
      <c r="H24" s="18"/>
      <c r="I24" s="18"/>
      <c r="J24" s="18"/>
      <c r="K24" s="18"/>
      <c r="L24" s="18"/>
      <c r="M24" s="18"/>
      <c r="N24" s="18"/>
    </row>
    <row r="25" spans="1:18" ht="23.4">
      <c r="C25" s="18"/>
      <c r="D25" s="87" t="s">
        <v>57</v>
      </c>
      <c r="E25" s="87"/>
      <c r="F25" s="87"/>
      <c r="G25" s="87"/>
      <c r="H25" s="87" t="s">
        <v>56</v>
      </c>
      <c r="I25" s="87"/>
      <c r="J25" s="18"/>
      <c r="K25" s="18"/>
      <c r="L25" s="18"/>
      <c r="M25" s="18"/>
      <c r="N25" s="18"/>
    </row>
    <row r="26" spans="1:18" ht="20.399999999999999">
      <c r="D26" s="85" t="s">
        <v>31</v>
      </c>
      <c r="E26" s="85"/>
      <c r="F26" s="85"/>
      <c r="G26" s="85"/>
      <c r="H26" s="55">
        <v>2018</v>
      </c>
      <c r="I26" s="55">
        <v>1.8</v>
      </c>
    </row>
    <row r="27" spans="1:18" ht="20.399999999999999">
      <c r="D27" s="27"/>
      <c r="E27" s="27"/>
      <c r="F27" s="27"/>
      <c r="G27" s="27"/>
      <c r="H27" s="55">
        <v>2019</v>
      </c>
      <c r="I27" s="55">
        <v>3.6</v>
      </c>
    </row>
    <row r="28" spans="1:18" ht="20.399999999999999">
      <c r="D28" s="47"/>
      <c r="E28" s="47"/>
      <c r="F28" s="47"/>
      <c r="G28" s="47"/>
      <c r="H28" s="12">
        <v>2020</v>
      </c>
      <c r="I28" s="17">
        <v>3.2</v>
      </c>
    </row>
    <row r="29" spans="1:18" ht="20.399999999999999">
      <c r="D29" s="85" t="s">
        <v>32</v>
      </c>
      <c r="E29" s="85"/>
      <c r="F29" s="85"/>
      <c r="G29" s="85"/>
      <c r="H29" s="55">
        <v>2018</v>
      </c>
      <c r="I29" s="55">
        <v>2.4</v>
      </c>
    </row>
    <row r="30" spans="1:18" ht="20.399999999999999">
      <c r="D30" s="27"/>
      <c r="E30" s="27"/>
      <c r="F30" s="27"/>
      <c r="G30" s="27"/>
      <c r="H30" s="55">
        <v>2019</v>
      </c>
      <c r="I30" s="55">
        <v>4.4000000000000004</v>
      </c>
    </row>
    <row r="31" spans="1:18" ht="20.399999999999999">
      <c r="D31" s="47"/>
      <c r="E31" s="47"/>
      <c r="F31" s="47"/>
      <c r="G31" s="47"/>
      <c r="H31" s="12">
        <v>2020</v>
      </c>
      <c r="I31" s="12">
        <v>3.6</v>
      </c>
    </row>
    <row r="32" spans="1:18" ht="20.399999999999999">
      <c r="D32" s="85" t="s">
        <v>33</v>
      </c>
      <c r="E32" s="85"/>
      <c r="F32" s="85"/>
      <c r="G32" s="85"/>
      <c r="H32" s="55">
        <v>2018</v>
      </c>
      <c r="I32" s="55">
        <v>4.8</v>
      </c>
    </row>
    <row r="33" spans="1:9" ht="20.399999999999999">
      <c r="D33" s="27"/>
      <c r="E33" s="27"/>
      <c r="F33" s="27"/>
      <c r="G33" s="27"/>
      <c r="H33" s="55">
        <v>2019</v>
      </c>
      <c r="I33" s="55">
        <v>6.2</v>
      </c>
    </row>
    <row r="34" spans="1:9" ht="20.399999999999999">
      <c r="D34" s="47"/>
      <c r="E34" s="47"/>
      <c r="F34" s="47"/>
      <c r="G34" s="47"/>
      <c r="H34" s="12">
        <v>2020</v>
      </c>
      <c r="I34" s="17">
        <v>5.6</v>
      </c>
    </row>
    <row r="37" spans="1:9" ht="18.600000000000001">
      <c r="A37" s="77"/>
      <c r="B37" s="77"/>
      <c r="C37" s="77"/>
      <c r="D37" s="77"/>
    </row>
  </sheetData>
  <sheetProtection algorithmName="SHA-512" hashValue="DfZszKlspBpk9LF5A8bVPnIla2+0yx/zF532LiMWblYKOplmPnNxylnbezLg2BbHFkrpgdsT9+wUj6QKzc5ZCQ==" saltValue="+NvJQw+ofpev4vJBdhdBow==" spinCount="100000" sheet="1" objects="1" scenarios="1" selectLockedCells="1" sort="0" selectUnlockedCells="1"/>
  <mergeCells count="21">
    <mergeCell ref="A37:D37"/>
    <mergeCell ref="A4:A6"/>
    <mergeCell ref="A7:A9"/>
    <mergeCell ref="A10:A12"/>
    <mergeCell ref="A13:A15"/>
    <mergeCell ref="A16:A18"/>
    <mergeCell ref="A1:K1"/>
    <mergeCell ref="A2:A3"/>
    <mergeCell ref="C2:D2"/>
    <mergeCell ref="E2:E3"/>
    <mergeCell ref="F2:F3"/>
    <mergeCell ref="G2:I2"/>
    <mergeCell ref="J2:L2"/>
    <mergeCell ref="B2:B3"/>
    <mergeCell ref="O2:R2"/>
    <mergeCell ref="D32:G32"/>
    <mergeCell ref="M2:N2"/>
    <mergeCell ref="D26:G26"/>
    <mergeCell ref="D29:G29"/>
    <mergeCell ref="D25:G25"/>
    <mergeCell ref="H25:I25"/>
  </mergeCells>
  <pageMargins left="0.7" right="0.7" top="0.75" bottom="0.75" header="0.3" footer="0.3"/>
  <pageSetup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2"/>
  <sheetViews>
    <sheetView rightToLeft="1" zoomScale="90" zoomScaleNormal="90" workbookViewId="0">
      <selection activeCell="O8" sqref="O8"/>
    </sheetView>
  </sheetViews>
  <sheetFormatPr defaultColWidth="8.88671875" defaultRowHeight="18.600000000000001"/>
  <cols>
    <col min="1" max="1" width="41" style="1" customWidth="1"/>
    <col min="2" max="2" width="11.5546875" style="1" customWidth="1"/>
    <col min="3" max="3" width="13" style="1" customWidth="1"/>
    <col min="4" max="4" width="12.6640625" style="1" customWidth="1"/>
    <col min="5" max="6" width="13.33203125" style="1" customWidth="1"/>
    <col min="7" max="7" width="11.109375" style="1" customWidth="1"/>
    <col min="8" max="8" width="8.88671875" style="1"/>
    <col min="9" max="9" width="11.33203125" style="1" customWidth="1"/>
    <col min="10" max="10" width="12.109375" style="1" customWidth="1"/>
    <col min="11" max="11" width="8.88671875" style="1"/>
    <col min="12" max="12" width="15.88671875" style="1" customWidth="1"/>
    <col min="13" max="13" width="12.33203125" style="1" customWidth="1"/>
    <col min="14" max="14" width="11.33203125" style="1" customWidth="1"/>
    <col min="15" max="15" width="13.6640625" style="1" customWidth="1"/>
    <col min="16" max="16384" width="8.88671875" style="1"/>
  </cols>
  <sheetData>
    <row r="1" spans="1:19" ht="29.4">
      <c r="A1" s="78" t="s">
        <v>104</v>
      </c>
      <c r="B1" s="78"/>
      <c r="C1" s="78"/>
      <c r="D1" s="78"/>
      <c r="E1" s="78"/>
      <c r="F1" s="78"/>
      <c r="G1" s="78"/>
      <c r="H1" s="78"/>
      <c r="I1" s="78"/>
      <c r="J1" s="78"/>
      <c r="K1" s="78"/>
      <c r="L1" s="78"/>
    </row>
    <row r="2" spans="1:19" ht="20.399999999999999">
      <c r="A2" s="79" t="s">
        <v>0</v>
      </c>
      <c r="B2" s="79" t="s">
        <v>56</v>
      </c>
      <c r="C2" s="80" t="s">
        <v>1</v>
      </c>
      <c r="D2" s="80"/>
      <c r="E2" s="81" t="s">
        <v>2</v>
      </c>
      <c r="F2" s="82" t="s">
        <v>3</v>
      </c>
      <c r="G2" s="83" t="s">
        <v>4</v>
      </c>
      <c r="H2" s="83"/>
      <c r="I2" s="83"/>
      <c r="J2" s="84" t="s">
        <v>5</v>
      </c>
      <c r="K2" s="84"/>
      <c r="L2" s="84"/>
      <c r="M2" s="80" t="s">
        <v>34</v>
      </c>
      <c r="N2" s="80"/>
      <c r="O2" s="80"/>
      <c r="P2" s="80"/>
      <c r="Q2" s="2"/>
      <c r="R2" s="2"/>
      <c r="S2" s="2"/>
    </row>
    <row r="3" spans="1:19" ht="18.75" customHeight="1">
      <c r="A3" s="79"/>
      <c r="B3" s="79"/>
      <c r="C3" s="4" t="s">
        <v>7</v>
      </c>
      <c r="D3" s="4" t="s">
        <v>59</v>
      </c>
      <c r="E3" s="81"/>
      <c r="F3" s="82"/>
      <c r="G3" s="4" t="s">
        <v>8</v>
      </c>
      <c r="H3" s="4" t="s">
        <v>9</v>
      </c>
      <c r="I3" s="4" t="s">
        <v>112</v>
      </c>
      <c r="J3" s="10" t="s">
        <v>11</v>
      </c>
      <c r="K3" s="10" t="s">
        <v>12</v>
      </c>
      <c r="L3" s="21" t="s">
        <v>13</v>
      </c>
      <c r="M3" s="10" t="s">
        <v>35</v>
      </c>
      <c r="N3" s="10" t="s">
        <v>36</v>
      </c>
      <c r="O3" s="10" t="s">
        <v>37</v>
      </c>
      <c r="P3" s="10" t="s">
        <v>38</v>
      </c>
    </row>
    <row r="4" spans="1:19" ht="20.399999999999999">
      <c r="A4" s="88" t="s">
        <v>30</v>
      </c>
      <c r="B4" s="50">
        <v>2018</v>
      </c>
      <c r="C4" s="52">
        <v>25</v>
      </c>
      <c r="D4" s="52">
        <v>22</v>
      </c>
      <c r="E4" s="52">
        <v>39</v>
      </c>
      <c r="F4" s="52">
        <v>2</v>
      </c>
      <c r="G4" s="52">
        <v>59</v>
      </c>
      <c r="H4" s="52">
        <v>24</v>
      </c>
      <c r="I4" s="52">
        <v>44</v>
      </c>
      <c r="J4" s="52">
        <v>63</v>
      </c>
      <c r="K4" s="52">
        <v>78</v>
      </c>
      <c r="L4" s="52">
        <v>139</v>
      </c>
      <c r="M4" s="52">
        <v>30</v>
      </c>
      <c r="N4" s="52">
        <v>17</v>
      </c>
      <c r="O4" s="52">
        <v>23</v>
      </c>
      <c r="P4" s="52">
        <v>5</v>
      </c>
    </row>
    <row r="5" spans="1:19" ht="20.399999999999999">
      <c r="A5" s="88"/>
      <c r="B5" s="50">
        <v>2019</v>
      </c>
      <c r="C5" s="52">
        <v>36</v>
      </c>
      <c r="D5" s="52">
        <v>32</v>
      </c>
      <c r="E5" s="52">
        <v>49</v>
      </c>
      <c r="F5" s="52">
        <v>3</v>
      </c>
      <c r="G5" s="52">
        <v>63</v>
      </c>
      <c r="H5" s="52">
        <v>20</v>
      </c>
      <c r="I5" s="52">
        <v>27</v>
      </c>
      <c r="J5" s="52">
        <v>88</v>
      </c>
      <c r="K5" s="52">
        <v>102</v>
      </c>
      <c r="L5" s="52">
        <v>171</v>
      </c>
      <c r="M5" s="52">
        <v>27</v>
      </c>
      <c r="N5" s="52">
        <v>39</v>
      </c>
      <c r="O5" s="52">
        <v>29</v>
      </c>
      <c r="P5" s="52">
        <v>1</v>
      </c>
    </row>
    <row r="6" spans="1:19" ht="20.399999999999999">
      <c r="A6" s="49"/>
      <c r="B6" s="48">
        <v>2020</v>
      </c>
      <c r="C6" s="14">
        <v>21</v>
      </c>
      <c r="D6" s="14">
        <v>12</v>
      </c>
      <c r="E6" s="14">
        <v>73</v>
      </c>
      <c r="F6" s="14">
        <v>6</v>
      </c>
      <c r="G6" s="14">
        <v>35</v>
      </c>
      <c r="H6" s="14">
        <v>14</v>
      </c>
      <c r="I6" s="14">
        <v>29</v>
      </c>
      <c r="J6" s="14">
        <v>121</v>
      </c>
      <c r="K6" s="14">
        <v>145</v>
      </c>
      <c r="L6" s="14">
        <v>239</v>
      </c>
      <c r="M6" s="14">
        <v>64</v>
      </c>
      <c r="N6" s="14">
        <v>45</v>
      </c>
      <c r="O6" s="14">
        <v>24</v>
      </c>
      <c r="P6" s="14">
        <v>10</v>
      </c>
    </row>
    <row r="7" spans="1:19" ht="20.399999999999999">
      <c r="A7" s="62"/>
      <c r="B7" s="62"/>
      <c r="C7" s="62"/>
      <c r="D7" s="62"/>
      <c r="E7" s="62"/>
      <c r="F7" s="62"/>
      <c r="G7" s="62"/>
      <c r="H7" s="62"/>
      <c r="I7" s="62"/>
      <c r="J7" s="62" t="s">
        <v>111</v>
      </c>
      <c r="K7" s="62" t="s">
        <v>110</v>
      </c>
      <c r="L7" s="62" t="s">
        <v>109</v>
      </c>
      <c r="M7" s="62" t="s">
        <v>107</v>
      </c>
      <c r="N7" s="62" t="s">
        <v>106</v>
      </c>
      <c r="O7" s="63">
        <v>-0.17</v>
      </c>
      <c r="P7" s="62" t="s">
        <v>108</v>
      </c>
    </row>
    <row r="8" spans="1:19" ht="20.399999999999999">
      <c r="B8" s="79" t="s">
        <v>57</v>
      </c>
      <c r="C8" s="79"/>
      <c r="D8" s="79"/>
      <c r="E8" s="79"/>
      <c r="F8" s="28" t="s">
        <v>56</v>
      </c>
    </row>
    <row r="9" spans="1:19" ht="20.399999999999999" customHeight="1">
      <c r="B9" s="27" t="s">
        <v>31</v>
      </c>
      <c r="C9" s="27"/>
      <c r="D9" s="27"/>
      <c r="E9" s="27"/>
      <c r="F9" s="55">
        <v>2018</v>
      </c>
      <c r="G9" s="55">
        <v>2.52</v>
      </c>
    </row>
    <row r="10" spans="1:19" ht="20.399999999999999" customHeight="1">
      <c r="B10" s="27"/>
      <c r="C10" s="27"/>
      <c r="D10" s="27"/>
      <c r="E10" s="27"/>
      <c r="F10" s="55">
        <v>2019</v>
      </c>
      <c r="G10" s="55">
        <v>3.52</v>
      </c>
    </row>
    <row r="11" spans="1:19" ht="20.399999999999999" customHeight="1">
      <c r="B11" s="47"/>
      <c r="C11" s="47"/>
      <c r="D11" s="47"/>
      <c r="E11" s="47"/>
      <c r="F11" s="12">
        <v>2020</v>
      </c>
      <c r="G11" s="12">
        <v>5.14</v>
      </c>
    </row>
    <row r="12" spans="1:19" ht="20.399999999999999" customHeight="1">
      <c r="B12" s="27" t="s">
        <v>32</v>
      </c>
      <c r="C12" s="27"/>
      <c r="D12" s="27"/>
      <c r="E12" s="27"/>
      <c r="F12" s="55">
        <v>2018</v>
      </c>
      <c r="G12" s="55">
        <v>3.12</v>
      </c>
    </row>
    <row r="13" spans="1:19" ht="20.399999999999999" customHeight="1">
      <c r="B13" s="27"/>
      <c r="C13" s="27"/>
      <c r="D13" s="27"/>
      <c r="E13" s="27"/>
      <c r="F13" s="55">
        <v>2019</v>
      </c>
      <c r="G13" s="55">
        <v>4.08</v>
      </c>
    </row>
    <row r="14" spans="1:19" ht="20.399999999999999" customHeight="1">
      <c r="B14" s="47"/>
      <c r="C14" s="47"/>
      <c r="D14" s="47"/>
      <c r="E14" s="47"/>
      <c r="F14" s="12">
        <v>2020</v>
      </c>
      <c r="G14" s="12">
        <v>6.04</v>
      </c>
    </row>
    <row r="15" spans="1:19" ht="20.399999999999999" customHeight="1">
      <c r="B15" s="27" t="s">
        <v>33</v>
      </c>
      <c r="C15" s="27"/>
      <c r="D15" s="27"/>
      <c r="E15" s="27"/>
      <c r="F15" s="55">
        <v>2018</v>
      </c>
      <c r="G15" s="55">
        <v>5.56</v>
      </c>
    </row>
    <row r="16" spans="1:19" ht="20.399999999999999" customHeight="1">
      <c r="B16" s="27"/>
      <c r="C16" s="27"/>
      <c r="D16" s="27"/>
      <c r="E16" s="27"/>
      <c r="F16" s="55">
        <v>2019</v>
      </c>
      <c r="G16" s="55">
        <v>6.84</v>
      </c>
    </row>
    <row r="17" spans="1:15" ht="20.399999999999999" customHeight="1">
      <c r="B17" s="47"/>
      <c r="C17" s="47"/>
      <c r="D17" s="47"/>
      <c r="E17" s="47"/>
      <c r="F17" s="12">
        <v>2020</v>
      </c>
      <c r="G17" s="17">
        <v>9.9499999999999993</v>
      </c>
    </row>
    <row r="19" spans="1:15" s="22" customFormat="1" ht="20.399999999999999">
      <c r="B19" s="23"/>
      <c r="C19" s="24"/>
      <c r="D19" s="24"/>
      <c r="E19" s="24"/>
      <c r="F19" s="24"/>
      <c r="G19" s="24"/>
      <c r="H19" s="24"/>
      <c r="I19" s="24"/>
      <c r="J19" s="24"/>
      <c r="K19" s="24"/>
      <c r="L19" s="24"/>
      <c r="M19" s="24"/>
      <c r="N19" s="24"/>
      <c r="O19" s="24"/>
    </row>
    <row r="20" spans="1:15" ht="20.399999999999999" customHeight="1">
      <c r="A20" s="88"/>
      <c r="B20" s="88"/>
      <c r="C20" s="88"/>
      <c r="D20" s="20"/>
      <c r="E20" s="20"/>
      <c r="F20" s="20"/>
      <c r="G20" s="20"/>
      <c r="H20" s="20"/>
      <c r="I20" s="20"/>
      <c r="J20" s="20"/>
      <c r="K20" s="20"/>
      <c r="L20" s="20"/>
      <c r="M20" s="20"/>
      <c r="N20" s="20"/>
      <c r="O20" s="20"/>
    </row>
    <row r="22" spans="1:15">
      <c r="B22" s="88"/>
      <c r="C22" s="88"/>
      <c r="D22" s="88"/>
      <c r="E22" s="88"/>
      <c r="F22" s="88"/>
      <c r="G22" s="88"/>
      <c r="H22" s="88"/>
      <c r="I22" s="88"/>
      <c r="J22" s="88"/>
      <c r="K22" s="88"/>
      <c r="L22" s="88"/>
      <c r="M22" s="88"/>
      <c r="N22" s="88"/>
      <c r="O22" s="88"/>
    </row>
  </sheetData>
  <sheetProtection algorithmName="SHA-512" hashValue="QiIMtETQNChYx7FrTImUq62VGEiF/dij/Of4ttpkopJoAe83jL+Qw+yEU7UUNaUVYIlLIVyu7RB4T/V/IKybgw==" saltValue="6HtIQELhFFLU9kToLf504g==" spinCount="100000" sheet="1" objects="1" scenarios="1" selectLockedCells="1" sort="0" selectUnlockedCells="1"/>
  <mergeCells count="13">
    <mergeCell ref="B22:O22"/>
    <mergeCell ref="A1:L1"/>
    <mergeCell ref="A2:A3"/>
    <mergeCell ref="E2:E3"/>
    <mergeCell ref="F2:F3"/>
    <mergeCell ref="G2:I2"/>
    <mergeCell ref="J2:L2"/>
    <mergeCell ref="M2:P2"/>
    <mergeCell ref="B2:B3"/>
    <mergeCell ref="B8:E8"/>
    <mergeCell ref="C2:D2"/>
    <mergeCell ref="A4:A5"/>
    <mergeCell ref="A20:C20"/>
  </mergeCells>
  <pageMargins left="0.7" right="0.7" top="0.75" bottom="0.75" header="0.3" footer="0.3"/>
  <pageSetup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1"/>
  <sheetViews>
    <sheetView rightToLeft="1" workbookViewId="0">
      <selection activeCell="G42" sqref="G42"/>
    </sheetView>
  </sheetViews>
  <sheetFormatPr defaultRowHeight="14.4"/>
  <cols>
    <col min="1" max="1" width="36" customWidth="1"/>
    <col min="2" max="2" width="9.44140625" customWidth="1"/>
    <col min="3" max="3" width="19.44140625" customWidth="1"/>
    <col min="4" max="4" width="14.44140625" customWidth="1"/>
    <col min="5" max="6" width="16.88671875" customWidth="1"/>
    <col min="7" max="7" width="16.44140625" customWidth="1"/>
    <col min="8" max="8" width="16.109375" customWidth="1"/>
  </cols>
  <sheetData>
    <row r="1" spans="1:8" ht="30.6" customHeight="1"/>
    <row r="2" spans="1:8" ht="29.4">
      <c r="A2" s="89" t="s">
        <v>60</v>
      </c>
      <c r="B2" s="89"/>
      <c r="C2" s="89"/>
      <c r="D2" s="89"/>
      <c r="E2" s="89"/>
      <c r="F2" s="89"/>
      <c r="G2" s="89"/>
      <c r="H2" s="89"/>
    </row>
    <row r="3" spans="1:8" ht="22.8">
      <c r="C3" s="5"/>
      <c r="D3" s="6" t="s">
        <v>17</v>
      </c>
      <c r="E3" s="6"/>
      <c r="F3" s="6"/>
      <c r="G3" s="35" t="s">
        <v>12</v>
      </c>
      <c r="H3" s="6"/>
    </row>
    <row r="4" spans="1:8" ht="18.600000000000001">
      <c r="A4" s="39" t="s">
        <v>18</v>
      </c>
      <c r="B4" s="40" t="s">
        <v>56</v>
      </c>
      <c r="C4" s="41" t="s">
        <v>19</v>
      </c>
      <c r="D4" s="41" t="s">
        <v>20</v>
      </c>
      <c r="E4" s="41" t="s">
        <v>21</v>
      </c>
      <c r="F4" s="41" t="s">
        <v>58</v>
      </c>
      <c r="G4" s="41" t="s">
        <v>22</v>
      </c>
      <c r="H4" s="41" t="s">
        <v>23</v>
      </c>
    </row>
    <row r="5" spans="1:8" ht="18.600000000000001">
      <c r="A5" s="7" t="s">
        <v>26</v>
      </c>
      <c r="B5" s="31">
        <v>2018</v>
      </c>
      <c r="C5" s="8">
        <v>25</v>
      </c>
      <c r="D5" s="8">
        <v>360</v>
      </c>
      <c r="E5" s="8">
        <v>1383</v>
      </c>
      <c r="F5" s="8">
        <v>3.84</v>
      </c>
      <c r="G5" s="8">
        <v>14.4</v>
      </c>
      <c r="H5" s="8">
        <v>55.32</v>
      </c>
    </row>
    <row r="6" spans="1:8" ht="18.600000000000001">
      <c r="A6" s="7" t="s">
        <v>29</v>
      </c>
      <c r="B6" s="31">
        <v>2018</v>
      </c>
      <c r="C6" s="8">
        <v>4</v>
      </c>
      <c r="D6" s="8">
        <v>13</v>
      </c>
      <c r="E6" s="8">
        <v>68</v>
      </c>
      <c r="F6" s="8">
        <v>5.23</v>
      </c>
      <c r="G6" s="8">
        <v>3.25</v>
      </c>
      <c r="H6" s="8">
        <v>17</v>
      </c>
    </row>
    <row r="7" spans="1:8" ht="18.600000000000001">
      <c r="A7" s="7" t="s">
        <v>24</v>
      </c>
      <c r="B7" s="31">
        <v>2018</v>
      </c>
      <c r="C7" s="8">
        <v>32</v>
      </c>
      <c r="D7" s="8">
        <v>683</v>
      </c>
      <c r="E7" s="8">
        <v>2517</v>
      </c>
      <c r="F7" s="8">
        <v>3.68</v>
      </c>
      <c r="G7" s="42">
        <v>21.34375</v>
      </c>
      <c r="H7" s="42">
        <v>78.65625</v>
      </c>
    </row>
    <row r="8" spans="1:8" ht="18.600000000000001">
      <c r="A8" s="7" t="s">
        <v>28</v>
      </c>
      <c r="B8" s="31">
        <v>2018</v>
      </c>
      <c r="C8" s="8">
        <v>39</v>
      </c>
      <c r="D8" s="8">
        <v>248</v>
      </c>
      <c r="E8" s="8">
        <v>1097</v>
      </c>
      <c r="F8" s="8">
        <v>4.42</v>
      </c>
      <c r="G8" s="42">
        <v>6.3589743589743586</v>
      </c>
      <c r="H8" s="42">
        <v>28.128205128205128</v>
      </c>
    </row>
    <row r="9" spans="1:8" ht="18.600000000000001">
      <c r="A9" s="7" t="s">
        <v>27</v>
      </c>
      <c r="B9" s="31">
        <v>2018</v>
      </c>
      <c r="C9" s="8">
        <v>15</v>
      </c>
      <c r="D9" s="8">
        <v>324</v>
      </c>
      <c r="E9" s="8">
        <v>1277</v>
      </c>
      <c r="F9" s="8">
        <v>3.94</v>
      </c>
      <c r="G9" s="42">
        <v>21.6</v>
      </c>
      <c r="H9" s="42">
        <v>85.13333333333334</v>
      </c>
    </row>
    <row r="10" spans="1:8" ht="18.600000000000001">
      <c r="A10" s="7" t="s">
        <v>25</v>
      </c>
      <c r="B10" s="31">
        <v>2018</v>
      </c>
      <c r="C10" s="8">
        <v>26</v>
      </c>
      <c r="D10" s="8">
        <v>385</v>
      </c>
      <c r="E10" s="8">
        <v>1860</v>
      </c>
      <c r="F10" s="8">
        <v>4.83</v>
      </c>
      <c r="G10" s="42">
        <v>14.807692307692308</v>
      </c>
      <c r="H10" s="42">
        <v>71.538461538461533</v>
      </c>
    </row>
    <row r="11" spans="1:8" ht="18.600000000000001">
      <c r="A11" s="7"/>
      <c r="B11" s="31"/>
      <c r="C11" s="8"/>
      <c r="D11" s="8"/>
      <c r="E11" s="8"/>
      <c r="F11" s="8"/>
      <c r="G11" s="42"/>
      <c r="H11" s="42"/>
    </row>
    <row r="12" spans="1:8" ht="18.600000000000001">
      <c r="A12" s="7"/>
      <c r="B12" s="31"/>
      <c r="C12" s="8"/>
      <c r="D12" s="8"/>
      <c r="E12" s="8"/>
      <c r="F12" s="8"/>
      <c r="G12" s="42"/>
      <c r="H12" s="42"/>
    </row>
    <row r="13" spans="1:8" ht="18.600000000000001">
      <c r="A13" s="7"/>
      <c r="B13" s="31"/>
      <c r="C13" s="8"/>
      <c r="D13" s="8"/>
      <c r="E13" s="8"/>
      <c r="F13" s="8"/>
      <c r="G13" s="42"/>
      <c r="H13" s="42"/>
    </row>
    <row r="15" spans="1:8" ht="29.4">
      <c r="A15" s="89" t="s">
        <v>61</v>
      </c>
      <c r="B15" s="89"/>
      <c r="C15" s="89"/>
      <c r="D15" s="89"/>
      <c r="E15" s="89"/>
      <c r="F15" s="89"/>
      <c r="G15" s="89"/>
      <c r="H15" s="89"/>
    </row>
    <row r="17" spans="1:8" ht="22.8">
      <c r="C17" s="5"/>
      <c r="D17" s="6" t="s">
        <v>17</v>
      </c>
      <c r="E17" s="6"/>
      <c r="F17" s="6"/>
      <c r="G17" s="35" t="s">
        <v>12</v>
      </c>
      <c r="H17" s="6"/>
    </row>
    <row r="18" spans="1:8" ht="30.6" customHeight="1">
      <c r="A18" s="39" t="s">
        <v>18</v>
      </c>
      <c r="B18" s="40" t="s">
        <v>56</v>
      </c>
      <c r="C18" s="41" t="s">
        <v>19</v>
      </c>
      <c r="D18" s="41" t="s">
        <v>20</v>
      </c>
      <c r="E18" s="41" t="s">
        <v>21</v>
      </c>
      <c r="F18" s="41" t="s">
        <v>58</v>
      </c>
      <c r="G18" s="41" t="s">
        <v>22</v>
      </c>
      <c r="H18" s="41" t="s">
        <v>23</v>
      </c>
    </row>
    <row r="19" spans="1:8" ht="18.600000000000001">
      <c r="A19" s="7" t="s">
        <v>24</v>
      </c>
      <c r="B19" s="31">
        <v>2019</v>
      </c>
      <c r="C19" s="8">
        <v>34</v>
      </c>
      <c r="D19" s="8">
        <v>974</v>
      </c>
      <c r="E19" s="8">
        <v>6608</v>
      </c>
      <c r="F19" s="8">
        <v>6.78</v>
      </c>
      <c r="G19" s="34">
        <v>28.64</v>
      </c>
      <c r="H19" s="34">
        <v>194.35</v>
      </c>
    </row>
    <row r="20" spans="1:8" ht="18.600000000000001">
      <c r="A20" s="7" t="s">
        <v>25</v>
      </c>
      <c r="B20" s="31">
        <v>2019</v>
      </c>
      <c r="C20" s="8">
        <v>27</v>
      </c>
      <c r="D20" s="8">
        <v>490</v>
      </c>
      <c r="E20" s="8">
        <v>2635</v>
      </c>
      <c r="F20" s="8">
        <v>5.37</v>
      </c>
      <c r="G20" s="34">
        <v>18.14</v>
      </c>
      <c r="H20" s="34">
        <v>97.59</v>
      </c>
    </row>
    <row r="21" spans="1:8" ht="18.600000000000001">
      <c r="A21" s="7" t="s">
        <v>26</v>
      </c>
      <c r="B21" s="31">
        <v>2019</v>
      </c>
      <c r="C21" s="8">
        <v>25</v>
      </c>
      <c r="D21" s="8">
        <v>463</v>
      </c>
      <c r="E21" s="8">
        <v>1988</v>
      </c>
      <c r="F21" s="8">
        <v>4.29</v>
      </c>
      <c r="G21" s="34">
        <v>18.52</v>
      </c>
      <c r="H21" s="34">
        <v>79.52</v>
      </c>
    </row>
    <row r="22" spans="1:8" ht="18.600000000000001">
      <c r="A22" s="7" t="s">
        <v>27</v>
      </c>
      <c r="B22" s="31">
        <v>2019</v>
      </c>
      <c r="C22" s="8">
        <v>17</v>
      </c>
      <c r="D22" s="8">
        <v>408</v>
      </c>
      <c r="E22" s="8">
        <v>1835</v>
      </c>
      <c r="F22" s="8">
        <v>4.49</v>
      </c>
      <c r="G22" s="34">
        <v>24</v>
      </c>
      <c r="H22" s="34">
        <v>107.94</v>
      </c>
    </row>
    <row r="23" spans="1:8" ht="18.600000000000001">
      <c r="A23" s="7" t="s">
        <v>28</v>
      </c>
      <c r="B23" s="31">
        <v>2019</v>
      </c>
      <c r="C23" s="8">
        <v>40</v>
      </c>
      <c r="D23" s="8">
        <v>296</v>
      </c>
      <c r="E23" s="8">
        <v>1533</v>
      </c>
      <c r="F23" s="8">
        <v>5.17</v>
      </c>
      <c r="G23" s="34">
        <v>7.4</v>
      </c>
      <c r="H23" s="34">
        <v>38.32</v>
      </c>
    </row>
    <row r="24" spans="1:8" ht="18.600000000000001">
      <c r="A24" s="7" t="s">
        <v>29</v>
      </c>
      <c r="B24" s="31">
        <v>2019</v>
      </c>
      <c r="C24" s="8">
        <v>7</v>
      </c>
      <c r="D24" s="8">
        <v>23</v>
      </c>
      <c r="E24" s="8">
        <v>97</v>
      </c>
      <c r="F24" s="8">
        <v>4.21</v>
      </c>
      <c r="G24" s="34">
        <v>3.28</v>
      </c>
      <c r="H24" s="34">
        <v>13.85</v>
      </c>
    </row>
    <row r="30" spans="1:8" ht="29.4">
      <c r="A30" s="89" t="s">
        <v>97</v>
      </c>
      <c r="B30" s="89"/>
      <c r="C30" s="89"/>
      <c r="D30" s="89"/>
      <c r="E30" s="89"/>
      <c r="F30" s="89"/>
      <c r="G30" s="89"/>
      <c r="H30" s="89"/>
    </row>
    <row r="32" spans="1:8" ht="30.6" customHeight="1">
      <c r="C32" s="5"/>
      <c r="D32" s="6" t="s">
        <v>17</v>
      </c>
      <c r="E32" s="6"/>
      <c r="F32" s="6"/>
      <c r="G32" s="35" t="s">
        <v>12</v>
      </c>
      <c r="H32" s="6"/>
    </row>
    <row r="33" spans="1:8" ht="18.600000000000001">
      <c r="A33" s="39" t="s">
        <v>18</v>
      </c>
      <c r="B33" s="40" t="s">
        <v>56</v>
      </c>
      <c r="C33" s="41" t="s">
        <v>19</v>
      </c>
      <c r="D33" s="41" t="s">
        <v>20</v>
      </c>
      <c r="E33" s="41" t="s">
        <v>21</v>
      </c>
      <c r="F33" s="41" t="s">
        <v>58</v>
      </c>
      <c r="G33" s="41" t="s">
        <v>22</v>
      </c>
      <c r="H33" s="41" t="s">
        <v>23</v>
      </c>
    </row>
    <row r="34" spans="1:8" ht="18.600000000000001">
      <c r="A34" s="7" t="s">
        <v>24</v>
      </c>
      <c r="B34" s="31">
        <v>2020</v>
      </c>
      <c r="C34" s="71">
        <v>33</v>
      </c>
      <c r="D34" s="71">
        <v>1103</v>
      </c>
      <c r="E34" s="71">
        <v>7044</v>
      </c>
      <c r="F34" s="72">
        <v>6.38</v>
      </c>
      <c r="G34" s="72">
        <v>33.42</v>
      </c>
      <c r="H34" s="72">
        <v>213.45</v>
      </c>
    </row>
    <row r="35" spans="1:8" ht="18.600000000000001">
      <c r="A35" s="7" t="s">
        <v>27</v>
      </c>
      <c r="B35" s="31">
        <v>2020</v>
      </c>
      <c r="C35" s="71">
        <v>19</v>
      </c>
      <c r="D35" s="71">
        <v>565</v>
      </c>
      <c r="E35" s="71">
        <v>2808</v>
      </c>
      <c r="F35" s="72">
        <v>4.96</v>
      </c>
      <c r="G35" s="72">
        <v>29.73</v>
      </c>
      <c r="H35" s="72">
        <v>147.78</v>
      </c>
    </row>
    <row r="36" spans="1:8" ht="18.600000000000001">
      <c r="A36" s="7" t="s">
        <v>25</v>
      </c>
      <c r="B36" s="31">
        <v>2020</v>
      </c>
      <c r="C36" s="71">
        <v>25</v>
      </c>
      <c r="D36" s="71">
        <v>630</v>
      </c>
      <c r="E36" s="71">
        <v>4521</v>
      </c>
      <c r="F36" s="72">
        <v>7.17</v>
      </c>
      <c r="G36" s="72">
        <v>25.2</v>
      </c>
      <c r="H36" s="72">
        <v>180.84</v>
      </c>
    </row>
    <row r="37" spans="1:8" ht="18.600000000000001">
      <c r="A37" s="7" t="s">
        <v>26</v>
      </c>
      <c r="B37" s="31">
        <v>2020</v>
      </c>
      <c r="C37" s="71">
        <v>24</v>
      </c>
      <c r="D37" s="71">
        <v>600</v>
      </c>
      <c r="E37" s="71">
        <v>3601</v>
      </c>
      <c r="F37" s="71">
        <v>6</v>
      </c>
      <c r="G37" s="72">
        <v>25</v>
      </c>
      <c r="H37" s="72">
        <v>150.05000000000001</v>
      </c>
    </row>
    <row r="38" spans="1:8" ht="18.600000000000001">
      <c r="A38" s="7" t="s">
        <v>28</v>
      </c>
      <c r="B38" s="31">
        <v>2020</v>
      </c>
      <c r="C38" s="71">
        <v>43</v>
      </c>
      <c r="D38" s="71">
        <v>381</v>
      </c>
      <c r="E38" s="71">
        <v>2209</v>
      </c>
      <c r="F38" s="72">
        <v>5.79</v>
      </c>
      <c r="G38" s="72">
        <v>8.86</v>
      </c>
      <c r="H38" s="72">
        <v>51.37</v>
      </c>
    </row>
    <row r="39" spans="1:8" ht="18.600000000000001">
      <c r="A39" s="7" t="s">
        <v>29</v>
      </c>
      <c r="B39" s="31">
        <v>2020</v>
      </c>
      <c r="C39" s="71">
        <v>9</v>
      </c>
      <c r="D39" s="71">
        <v>34</v>
      </c>
      <c r="E39" s="71">
        <v>169</v>
      </c>
      <c r="F39" s="71">
        <v>4.97</v>
      </c>
      <c r="G39" s="72">
        <v>3.77</v>
      </c>
      <c r="H39" s="71">
        <v>18.77</v>
      </c>
    </row>
    <row r="40" spans="1:8" ht="18.600000000000001">
      <c r="A40" s="7"/>
      <c r="B40" s="31"/>
      <c r="C40" s="69"/>
      <c r="D40" s="69"/>
      <c r="E40" s="69"/>
      <c r="F40" s="69"/>
      <c r="G40" s="70"/>
      <c r="H40" s="69"/>
    </row>
    <row r="58" spans="3:8" ht="32.4">
      <c r="C58" s="90" t="s">
        <v>123</v>
      </c>
      <c r="D58" s="91"/>
      <c r="E58" s="91"/>
      <c r="F58" s="91"/>
      <c r="G58" s="91"/>
      <c r="H58" s="91"/>
    </row>
    <row r="81" spans="1:8">
      <c r="A81" s="64"/>
      <c r="B81" s="64"/>
      <c r="C81" s="64"/>
      <c r="D81" s="64"/>
      <c r="E81" s="64"/>
    </row>
    <row r="82" spans="1:8">
      <c r="A82" s="64"/>
      <c r="B82" s="64"/>
      <c r="C82" s="64"/>
      <c r="D82" s="64"/>
      <c r="E82" s="64"/>
    </row>
    <row r="83" spans="1:8">
      <c r="A83" s="64" t="s">
        <v>20</v>
      </c>
      <c r="B83" s="64"/>
      <c r="C83" s="64" t="s">
        <v>135</v>
      </c>
      <c r="D83" s="64" t="s">
        <v>136</v>
      </c>
      <c r="E83" s="64" t="s">
        <v>137</v>
      </c>
      <c r="F83" s="64" t="s">
        <v>138</v>
      </c>
      <c r="G83" s="64" t="s">
        <v>139</v>
      </c>
      <c r="H83" s="64" t="s">
        <v>140</v>
      </c>
    </row>
    <row r="84" spans="1:8" ht="18.600000000000001">
      <c r="A84" s="75"/>
      <c r="B84" s="64">
        <v>2018</v>
      </c>
      <c r="C84" s="64">
        <v>385</v>
      </c>
      <c r="D84" s="64">
        <v>683</v>
      </c>
      <c r="E84" s="64">
        <v>360</v>
      </c>
      <c r="F84" s="64">
        <v>248</v>
      </c>
      <c r="G84" s="64">
        <v>13</v>
      </c>
      <c r="H84" s="64">
        <v>324</v>
      </c>
    </row>
    <row r="85" spans="1:8" ht="18.600000000000001">
      <c r="A85" s="75"/>
      <c r="B85" s="64">
        <v>2019</v>
      </c>
      <c r="C85" s="64">
        <v>490</v>
      </c>
      <c r="D85" s="64">
        <v>974</v>
      </c>
      <c r="E85" s="64">
        <v>463</v>
      </c>
      <c r="F85" s="64">
        <v>296</v>
      </c>
      <c r="G85" s="64">
        <v>23</v>
      </c>
      <c r="H85" s="64">
        <v>408</v>
      </c>
    </row>
    <row r="86" spans="1:8" ht="18.600000000000001">
      <c r="A86" s="75"/>
      <c r="B86" s="64">
        <v>2020</v>
      </c>
      <c r="C86" s="64">
        <v>630</v>
      </c>
      <c r="D86" s="64">
        <v>1103</v>
      </c>
      <c r="E86" s="64">
        <v>600</v>
      </c>
      <c r="F86" s="64">
        <v>381</v>
      </c>
      <c r="G86" s="64">
        <v>34</v>
      </c>
      <c r="H86" s="64">
        <v>565</v>
      </c>
    </row>
    <row r="87" spans="1:8" ht="18.600000000000001">
      <c r="A87" s="75"/>
      <c r="B87" s="64"/>
      <c r="C87" s="64"/>
      <c r="D87" s="64"/>
      <c r="E87" s="64"/>
      <c r="H87" s="64"/>
    </row>
    <row r="88" spans="1:8" ht="18.600000000000001">
      <c r="A88" s="75"/>
      <c r="B88" s="64"/>
      <c r="C88" s="64"/>
      <c r="D88" s="64"/>
      <c r="E88" s="64"/>
    </row>
    <row r="89" spans="1:8" ht="18.600000000000001">
      <c r="A89" s="75" t="s">
        <v>17</v>
      </c>
      <c r="B89" s="64"/>
      <c r="C89" s="64"/>
      <c r="D89" s="64"/>
      <c r="E89" s="64"/>
    </row>
    <row r="90" spans="1:8">
      <c r="A90" s="64"/>
      <c r="B90" s="64"/>
      <c r="C90" s="64"/>
      <c r="D90" s="64"/>
      <c r="E90" s="64"/>
    </row>
    <row r="91" spans="1:8">
      <c r="A91" s="64"/>
      <c r="B91" s="64"/>
      <c r="C91" s="64"/>
      <c r="D91" s="64"/>
      <c r="E91" s="64"/>
    </row>
    <row r="92" spans="1:8">
      <c r="A92" s="64"/>
      <c r="B92" s="64"/>
      <c r="C92" s="64"/>
      <c r="D92" s="64"/>
      <c r="E92" s="64"/>
    </row>
    <row r="93" spans="1:8">
      <c r="A93" s="64"/>
      <c r="B93" s="64"/>
      <c r="C93" s="64"/>
      <c r="D93" s="64"/>
      <c r="E93" s="64"/>
    </row>
    <row r="94" spans="1:8">
      <c r="A94" s="64"/>
      <c r="B94" s="64"/>
      <c r="C94" s="64"/>
      <c r="D94" s="64"/>
      <c r="E94" s="64"/>
    </row>
    <row r="95" spans="1:8">
      <c r="A95" s="64" t="s">
        <v>134</v>
      </c>
      <c r="B95" s="64"/>
      <c r="C95" s="64">
        <v>2018</v>
      </c>
      <c r="D95" s="64">
        <v>2019</v>
      </c>
      <c r="E95" s="64">
        <v>2020</v>
      </c>
    </row>
    <row r="96" spans="1:8" ht="18.600000000000001">
      <c r="A96" s="75"/>
      <c r="B96" s="75" t="s">
        <v>128</v>
      </c>
      <c r="C96" s="64">
        <v>1860</v>
      </c>
      <c r="D96" s="64">
        <v>2635</v>
      </c>
      <c r="E96" s="64">
        <v>4521</v>
      </c>
    </row>
    <row r="97" spans="1:5" ht="18.600000000000001">
      <c r="A97" s="75"/>
      <c r="B97" s="75" t="s">
        <v>129</v>
      </c>
      <c r="C97" s="64">
        <v>2517</v>
      </c>
      <c r="D97" s="64">
        <v>6608</v>
      </c>
      <c r="E97" s="64">
        <v>7044</v>
      </c>
    </row>
    <row r="98" spans="1:5" ht="18.600000000000001">
      <c r="A98" s="75"/>
      <c r="B98" s="75" t="s">
        <v>130</v>
      </c>
      <c r="C98" s="64">
        <v>1383</v>
      </c>
      <c r="D98" s="64">
        <v>1988</v>
      </c>
      <c r="E98" s="64">
        <v>3601</v>
      </c>
    </row>
    <row r="99" spans="1:5" ht="18.600000000000001">
      <c r="A99" s="75"/>
      <c r="B99" s="75" t="s">
        <v>131</v>
      </c>
      <c r="C99" s="64">
        <v>1097</v>
      </c>
      <c r="D99" s="64">
        <v>1533</v>
      </c>
      <c r="E99" s="64">
        <v>2209</v>
      </c>
    </row>
    <row r="100" spans="1:5" ht="18.600000000000001">
      <c r="A100" s="75"/>
      <c r="B100" s="75" t="s">
        <v>132</v>
      </c>
      <c r="C100" s="64">
        <v>68</v>
      </c>
      <c r="D100" s="64">
        <v>97</v>
      </c>
      <c r="E100" s="64">
        <v>169</v>
      </c>
    </row>
    <row r="101" spans="1:5" ht="18.600000000000001">
      <c r="A101" s="75" t="s">
        <v>17</v>
      </c>
      <c r="B101" s="75" t="s">
        <v>133</v>
      </c>
      <c r="C101" s="64">
        <v>1277</v>
      </c>
      <c r="D101" s="64">
        <v>1835</v>
      </c>
      <c r="E101" s="64">
        <v>2808</v>
      </c>
    </row>
    <row r="102" spans="1:5">
      <c r="A102" s="64"/>
      <c r="B102" s="64"/>
      <c r="C102" s="64"/>
      <c r="D102" s="64"/>
      <c r="E102" s="64"/>
    </row>
    <row r="103" spans="1:5">
      <c r="A103" s="64"/>
      <c r="B103" s="64"/>
      <c r="C103" s="64"/>
      <c r="D103" s="64"/>
      <c r="E103" s="64"/>
    </row>
    <row r="104" spans="1:5">
      <c r="A104" s="64"/>
      <c r="B104" s="64"/>
      <c r="C104" s="64"/>
      <c r="D104" s="64"/>
      <c r="E104" s="64"/>
    </row>
    <row r="105" spans="1:5">
      <c r="A105" s="64" t="s">
        <v>58</v>
      </c>
      <c r="B105" s="64"/>
      <c r="C105" s="64">
        <v>2018</v>
      </c>
      <c r="D105" s="64">
        <v>2019</v>
      </c>
      <c r="E105" s="64">
        <v>2020</v>
      </c>
    </row>
    <row r="106" spans="1:5" ht="18.600000000000001">
      <c r="A106" s="75"/>
      <c r="B106" s="75" t="s">
        <v>128</v>
      </c>
      <c r="C106" s="64">
        <v>4.83</v>
      </c>
      <c r="D106" s="64">
        <v>5.37</v>
      </c>
      <c r="E106" s="64">
        <v>7.17</v>
      </c>
    </row>
    <row r="107" spans="1:5" ht="18.600000000000001">
      <c r="A107" s="75"/>
      <c r="B107" s="75" t="s">
        <v>129</v>
      </c>
      <c r="C107" s="64">
        <v>3.68</v>
      </c>
      <c r="D107" s="64">
        <v>6.78</v>
      </c>
      <c r="E107" s="64">
        <v>6.38</v>
      </c>
    </row>
    <row r="108" spans="1:5" ht="18.600000000000001">
      <c r="A108" s="75"/>
      <c r="B108" s="75" t="s">
        <v>130</v>
      </c>
      <c r="C108" s="64">
        <v>3.84</v>
      </c>
      <c r="D108" s="64">
        <v>4.29</v>
      </c>
      <c r="E108" s="64">
        <v>6</v>
      </c>
    </row>
    <row r="109" spans="1:5" ht="18.600000000000001">
      <c r="A109" s="75"/>
      <c r="B109" s="75" t="s">
        <v>131</v>
      </c>
      <c r="C109" s="64">
        <v>4.42</v>
      </c>
      <c r="D109" s="64">
        <v>5.17</v>
      </c>
      <c r="E109" s="64">
        <v>5.79</v>
      </c>
    </row>
    <row r="110" spans="1:5" ht="18.600000000000001">
      <c r="A110" s="75"/>
      <c r="B110" s="75" t="s">
        <v>132</v>
      </c>
      <c r="C110" s="64">
        <v>5.23</v>
      </c>
      <c r="D110" s="64">
        <v>4.21</v>
      </c>
      <c r="E110" s="64">
        <v>4.97</v>
      </c>
    </row>
    <row r="111" spans="1:5" ht="18.600000000000001">
      <c r="A111" s="75" t="s">
        <v>17</v>
      </c>
      <c r="B111" s="75" t="s">
        <v>133</v>
      </c>
      <c r="C111" s="64">
        <v>3.94</v>
      </c>
      <c r="D111" s="64">
        <v>4.49</v>
      </c>
      <c r="E111" s="64">
        <v>4.96</v>
      </c>
    </row>
    <row r="112" spans="1:5">
      <c r="A112" s="64"/>
      <c r="B112" s="64"/>
      <c r="C112" s="64"/>
      <c r="D112" s="64"/>
      <c r="E112" s="64"/>
    </row>
    <row r="113" spans="1:5">
      <c r="A113" s="64"/>
      <c r="B113" s="64"/>
      <c r="C113" s="64"/>
      <c r="D113" s="64"/>
      <c r="E113" s="64"/>
    </row>
    <row r="114" spans="1:5">
      <c r="A114" s="64"/>
      <c r="B114" s="64"/>
      <c r="C114" s="64"/>
      <c r="D114" s="64"/>
      <c r="E114" s="64"/>
    </row>
    <row r="115" spans="1:5">
      <c r="A115" s="64"/>
      <c r="B115" s="64"/>
      <c r="C115" s="64"/>
      <c r="D115" s="64"/>
      <c r="E115" s="64"/>
    </row>
    <row r="116" spans="1:5">
      <c r="A116" s="64"/>
      <c r="B116" s="64"/>
      <c r="C116" s="64"/>
      <c r="D116" s="64"/>
      <c r="E116" s="64"/>
    </row>
    <row r="117" spans="1:5">
      <c r="A117" s="64"/>
      <c r="B117" s="64"/>
      <c r="C117" s="64"/>
      <c r="D117" s="64"/>
      <c r="E117" s="64"/>
    </row>
    <row r="118" spans="1:5">
      <c r="A118" s="64"/>
      <c r="B118" s="64"/>
      <c r="C118" s="64"/>
      <c r="D118" s="64"/>
      <c r="E118" s="64"/>
    </row>
    <row r="119" spans="1:5">
      <c r="A119" s="64"/>
      <c r="B119" s="64"/>
      <c r="C119" s="64"/>
      <c r="D119" s="64"/>
      <c r="E119" s="64"/>
    </row>
    <row r="120" spans="1:5">
      <c r="A120" s="64"/>
      <c r="B120" s="64"/>
      <c r="C120" s="64"/>
      <c r="D120" s="64"/>
      <c r="E120" s="64"/>
    </row>
    <row r="121" spans="1:5">
      <c r="A121" s="64"/>
      <c r="B121" s="64"/>
      <c r="C121" s="64"/>
      <c r="D121" s="64"/>
      <c r="E121" s="64"/>
    </row>
    <row r="122" spans="1:5">
      <c r="A122" s="64"/>
      <c r="B122" s="64"/>
      <c r="C122" s="64"/>
      <c r="D122" s="64"/>
      <c r="E122" s="64"/>
    </row>
    <row r="123" spans="1:5">
      <c r="A123" s="64" t="s">
        <v>22</v>
      </c>
      <c r="B123" s="64"/>
      <c r="C123" s="64">
        <v>2018</v>
      </c>
      <c r="D123" s="64">
        <v>2019</v>
      </c>
      <c r="E123" s="64">
        <v>2020</v>
      </c>
    </row>
    <row r="124" spans="1:5" ht="18.600000000000001">
      <c r="A124" s="75"/>
      <c r="B124" s="75" t="s">
        <v>128</v>
      </c>
      <c r="C124" s="64">
        <v>14.81</v>
      </c>
      <c r="D124" s="64">
        <v>18.14</v>
      </c>
      <c r="E124" s="64">
        <v>25.2</v>
      </c>
    </row>
    <row r="125" spans="1:5" ht="18.600000000000001">
      <c r="A125" s="75"/>
      <c r="B125" s="75" t="s">
        <v>129</v>
      </c>
      <c r="C125" s="64">
        <v>21.34</v>
      </c>
      <c r="D125" s="64">
        <v>28.64</v>
      </c>
      <c r="E125" s="64">
        <v>33.42</v>
      </c>
    </row>
    <row r="126" spans="1:5" ht="18.600000000000001">
      <c r="A126" s="75"/>
      <c r="B126" s="75" t="s">
        <v>130</v>
      </c>
      <c r="C126" s="64">
        <v>14.4</v>
      </c>
      <c r="D126" s="64">
        <v>18.52</v>
      </c>
      <c r="E126" s="64">
        <v>25</v>
      </c>
    </row>
    <row r="127" spans="1:5" ht="18.600000000000001">
      <c r="A127" s="75"/>
      <c r="B127" s="75" t="s">
        <v>131</v>
      </c>
      <c r="C127" s="64">
        <v>6.36</v>
      </c>
      <c r="D127" s="64">
        <v>7.4</v>
      </c>
      <c r="E127" s="64">
        <v>8.86</v>
      </c>
    </row>
    <row r="128" spans="1:5" ht="18.600000000000001">
      <c r="A128" s="75"/>
      <c r="B128" s="75" t="s">
        <v>132</v>
      </c>
      <c r="C128" s="64">
        <v>3.25</v>
      </c>
      <c r="D128" s="64">
        <v>3.28</v>
      </c>
      <c r="E128" s="64">
        <v>3.77</v>
      </c>
    </row>
    <row r="129" spans="1:5" ht="18.600000000000001">
      <c r="A129" s="75" t="s">
        <v>17</v>
      </c>
      <c r="B129" s="75" t="s">
        <v>133</v>
      </c>
      <c r="C129" s="64">
        <v>21.6</v>
      </c>
      <c r="D129" s="64">
        <v>24</v>
      </c>
      <c r="E129" s="64">
        <v>29.73</v>
      </c>
    </row>
    <row r="130" spans="1:5">
      <c r="A130" s="64"/>
      <c r="B130" s="64"/>
      <c r="C130" s="64"/>
      <c r="D130" s="64"/>
      <c r="E130" s="64"/>
    </row>
    <row r="131" spans="1:5">
      <c r="A131" s="64"/>
      <c r="B131" s="64"/>
      <c r="C131" s="64"/>
      <c r="D131" s="64"/>
      <c r="E131" s="64"/>
    </row>
    <row r="132" spans="1:5">
      <c r="A132" s="64"/>
      <c r="B132" s="64"/>
      <c r="C132" s="64"/>
      <c r="D132" s="64"/>
      <c r="E132" s="64"/>
    </row>
    <row r="133" spans="1:5">
      <c r="A133" s="64"/>
      <c r="B133" s="64"/>
      <c r="C133" s="64"/>
      <c r="D133" s="64"/>
      <c r="E133" s="64"/>
    </row>
    <row r="134" spans="1:5">
      <c r="A134" s="64"/>
      <c r="B134" s="64"/>
      <c r="C134" s="64"/>
      <c r="D134" s="64"/>
      <c r="E134" s="64"/>
    </row>
    <row r="135" spans="1:5">
      <c r="A135" s="64"/>
      <c r="B135" s="64"/>
      <c r="C135" s="64"/>
      <c r="D135" s="64"/>
      <c r="E135" s="64"/>
    </row>
    <row r="136" spans="1:5">
      <c r="A136" s="64"/>
      <c r="B136" s="64"/>
      <c r="C136" s="64"/>
      <c r="D136" s="64"/>
      <c r="E136" s="64"/>
    </row>
    <row r="137" spans="1:5">
      <c r="A137" s="64"/>
      <c r="B137" s="64"/>
      <c r="C137" s="64"/>
      <c r="D137" s="64"/>
      <c r="E137" s="64"/>
    </row>
    <row r="138" spans="1:5">
      <c r="A138" s="64" t="s">
        <v>23</v>
      </c>
      <c r="B138" s="64"/>
      <c r="C138" s="64">
        <v>2018</v>
      </c>
      <c r="D138" s="64">
        <v>2019</v>
      </c>
      <c r="E138" s="64">
        <v>2020</v>
      </c>
    </row>
    <row r="139" spans="1:5" ht="18.600000000000001">
      <c r="A139" s="75"/>
      <c r="B139" s="75" t="s">
        <v>128</v>
      </c>
      <c r="C139" s="64">
        <v>71.540000000000006</v>
      </c>
      <c r="D139" s="64">
        <v>97.59</v>
      </c>
      <c r="E139" s="64">
        <v>180.84</v>
      </c>
    </row>
    <row r="140" spans="1:5" ht="18.600000000000001">
      <c r="A140" s="75"/>
      <c r="B140" s="75" t="s">
        <v>129</v>
      </c>
      <c r="C140" s="64">
        <v>78.66</v>
      </c>
      <c r="D140" s="64">
        <v>194.35</v>
      </c>
      <c r="E140" s="64">
        <v>213.45</v>
      </c>
    </row>
    <row r="141" spans="1:5" ht="18.600000000000001">
      <c r="A141" s="75"/>
      <c r="B141" s="75" t="s">
        <v>130</v>
      </c>
      <c r="C141" s="64">
        <v>55.32</v>
      </c>
      <c r="D141" s="64">
        <v>79.52</v>
      </c>
      <c r="E141" s="64">
        <v>150.05000000000001</v>
      </c>
    </row>
    <row r="142" spans="1:5" ht="18.600000000000001">
      <c r="A142" s="75"/>
      <c r="B142" s="75" t="s">
        <v>131</v>
      </c>
      <c r="C142" s="64">
        <v>28.13</v>
      </c>
      <c r="D142" s="64">
        <v>38.32</v>
      </c>
      <c r="E142" s="64">
        <v>51.7</v>
      </c>
    </row>
    <row r="143" spans="1:5" ht="18.600000000000001">
      <c r="A143" s="75"/>
      <c r="B143" s="75" t="s">
        <v>132</v>
      </c>
      <c r="C143" s="64">
        <v>17</v>
      </c>
      <c r="D143" s="64">
        <v>13.85</v>
      </c>
      <c r="E143" s="64">
        <v>18.77</v>
      </c>
    </row>
    <row r="144" spans="1:5" ht="18.600000000000001">
      <c r="A144" s="75" t="s">
        <v>17</v>
      </c>
      <c r="B144" s="75" t="s">
        <v>133</v>
      </c>
      <c r="C144" s="64">
        <v>85.13</v>
      </c>
      <c r="D144" s="64">
        <v>107.94</v>
      </c>
      <c r="E144" s="64">
        <v>147.78</v>
      </c>
    </row>
    <row r="145" spans="1:5">
      <c r="A145" s="64"/>
      <c r="B145" s="64"/>
      <c r="C145" s="64"/>
      <c r="D145" s="64"/>
      <c r="E145" s="64"/>
    </row>
    <row r="146" spans="1:5">
      <c r="A146" s="64"/>
      <c r="B146" s="64"/>
      <c r="C146" s="64"/>
      <c r="D146" s="64"/>
      <c r="E146" s="64"/>
    </row>
    <row r="147" spans="1:5">
      <c r="A147" s="64"/>
      <c r="B147" s="64"/>
      <c r="C147" s="64"/>
      <c r="D147" s="64"/>
      <c r="E147" s="64"/>
    </row>
    <row r="148" spans="1:5">
      <c r="A148" s="64"/>
      <c r="B148" s="64"/>
      <c r="C148" s="64"/>
      <c r="D148" s="64"/>
      <c r="E148" s="64"/>
    </row>
    <row r="149" spans="1:5">
      <c r="A149" s="64"/>
      <c r="B149" s="64"/>
      <c r="C149" s="64"/>
      <c r="D149" s="64"/>
      <c r="E149" s="64"/>
    </row>
    <row r="150" spans="1:5">
      <c r="A150" s="64"/>
      <c r="B150" s="64"/>
      <c r="C150" s="64"/>
      <c r="D150" s="64"/>
      <c r="E150" s="64"/>
    </row>
    <row r="151" spans="1:5">
      <c r="A151" s="64"/>
      <c r="B151" s="64"/>
      <c r="C151" s="64"/>
      <c r="D151" s="64"/>
      <c r="E151" s="64"/>
    </row>
    <row r="152" spans="1:5">
      <c r="A152" s="64"/>
      <c r="B152" s="64"/>
      <c r="C152" s="64"/>
      <c r="D152" s="64"/>
      <c r="E152" s="64"/>
    </row>
    <row r="153" spans="1:5">
      <c r="A153" s="64"/>
      <c r="B153" s="64"/>
      <c r="C153" s="64"/>
      <c r="D153" s="64"/>
      <c r="E153" s="64"/>
    </row>
    <row r="154" spans="1:5">
      <c r="A154" s="64"/>
      <c r="B154" s="64"/>
      <c r="C154" s="64"/>
      <c r="D154" s="64"/>
      <c r="E154" s="64"/>
    </row>
    <row r="155" spans="1:5">
      <c r="A155" s="64"/>
      <c r="B155" s="64"/>
      <c r="C155" s="64"/>
      <c r="D155" s="64"/>
      <c r="E155" s="64"/>
    </row>
    <row r="156" spans="1:5">
      <c r="A156" s="64"/>
      <c r="B156" s="64"/>
      <c r="C156" s="64"/>
      <c r="D156" s="64"/>
      <c r="E156" s="64"/>
    </row>
    <row r="157" spans="1:5">
      <c r="A157" s="64"/>
      <c r="B157" s="64"/>
      <c r="C157" s="64"/>
      <c r="D157" s="64"/>
      <c r="E157" s="64"/>
    </row>
    <row r="158" spans="1:5">
      <c r="A158" s="64"/>
      <c r="B158" s="64"/>
      <c r="C158" s="64"/>
      <c r="D158" s="64"/>
      <c r="E158" s="64"/>
    </row>
    <row r="159" spans="1:5">
      <c r="A159" s="64"/>
      <c r="B159" s="64"/>
      <c r="C159" s="64"/>
      <c r="D159" s="64"/>
      <c r="E159" s="64"/>
    </row>
    <row r="160" spans="1:5">
      <c r="A160" s="64"/>
      <c r="B160" s="64"/>
      <c r="C160" s="64"/>
      <c r="D160" s="64"/>
      <c r="E160" s="64"/>
    </row>
    <row r="161" spans="1:5">
      <c r="A161" s="64"/>
      <c r="B161" s="64"/>
      <c r="C161" s="64"/>
      <c r="D161" s="64"/>
      <c r="E161" s="64"/>
    </row>
  </sheetData>
  <sheetProtection algorithmName="SHA-512" hashValue="f+oAK90vOabduT6Pr9IJyDHvBoPok4ecMvDFYMAq9x++paw8zIh33lBibLLPZO1RY+rivGD1ZYQS2OWqH90PmQ==" saltValue="cbG4Z4BZnUuycDnenImAgQ==" spinCount="100000" sheet="1" objects="1" scenarios="1" selectLockedCells="1" sort="0" selectUnlockedCells="1"/>
  <autoFilter ref="A33:H33">
    <sortState ref="A34:H39">
      <sortCondition descending="1" ref="G33"/>
    </sortState>
  </autoFilter>
  <sortState ref="A34:H39">
    <sortCondition descending="1" ref="G33"/>
  </sortState>
  <mergeCells count="4">
    <mergeCell ref="A15:H15"/>
    <mergeCell ref="A2:H2"/>
    <mergeCell ref="A30:H30"/>
    <mergeCell ref="C58:H58"/>
  </mergeCells>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9"/>
  <sheetViews>
    <sheetView rightToLeft="1" tabSelected="1" workbookViewId="0">
      <selection activeCell="C2" sqref="C2"/>
    </sheetView>
  </sheetViews>
  <sheetFormatPr defaultRowHeight="14.4"/>
  <cols>
    <col min="1" max="1" width="44.109375" customWidth="1"/>
    <col min="2" max="2" width="44.88671875" style="9" customWidth="1"/>
    <col min="3" max="3" width="43.88671875" style="9" customWidth="1"/>
  </cols>
  <sheetData>
    <row r="1" spans="1:3" ht="18.600000000000001">
      <c r="A1" s="45" t="s">
        <v>71</v>
      </c>
      <c r="B1" s="46" t="s">
        <v>98</v>
      </c>
      <c r="C1" s="46" t="s">
        <v>99</v>
      </c>
    </row>
    <row r="2" spans="1:3" ht="19.2">
      <c r="A2" s="45" t="s">
        <v>70</v>
      </c>
      <c r="B2" s="44">
        <v>13</v>
      </c>
      <c r="C2" s="44">
        <v>174</v>
      </c>
    </row>
    <row r="3" spans="1:3" ht="19.2">
      <c r="A3" s="45" t="s">
        <v>42</v>
      </c>
      <c r="B3" s="44">
        <v>7</v>
      </c>
      <c r="C3" s="44">
        <v>168</v>
      </c>
    </row>
    <row r="4" spans="1:3" ht="19.2">
      <c r="A4" s="45" t="s">
        <v>43</v>
      </c>
      <c r="B4" s="44">
        <v>11</v>
      </c>
      <c r="C4" s="44">
        <v>140</v>
      </c>
    </row>
    <row r="5" spans="1:3" ht="19.2">
      <c r="A5" s="45" t="s">
        <v>40</v>
      </c>
      <c r="B5" s="44">
        <v>24</v>
      </c>
      <c r="C5" s="44">
        <v>120</v>
      </c>
    </row>
    <row r="6" spans="1:3" ht="19.2">
      <c r="A6" s="45" t="s">
        <v>50</v>
      </c>
      <c r="B6" s="44">
        <v>4</v>
      </c>
      <c r="C6" s="44">
        <v>48</v>
      </c>
    </row>
    <row r="7" spans="1:3" ht="19.2">
      <c r="A7" s="45" t="s">
        <v>46</v>
      </c>
      <c r="B7" s="44">
        <v>6</v>
      </c>
      <c r="C7" s="44">
        <v>44</v>
      </c>
    </row>
    <row r="8" spans="1:3" ht="19.2">
      <c r="A8" s="45" t="s">
        <v>69</v>
      </c>
      <c r="B8" s="43">
        <v>7</v>
      </c>
      <c r="C8" s="43">
        <v>41</v>
      </c>
    </row>
    <row r="9" spans="1:3" ht="19.2">
      <c r="A9" s="45" t="s">
        <v>68</v>
      </c>
      <c r="B9" s="43">
        <v>6</v>
      </c>
      <c r="C9" s="43">
        <v>33</v>
      </c>
    </row>
    <row r="10" spans="1:3" ht="19.2">
      <c r="A10" s="45" t="s">
        <v>55</v>
      </c>
      <c r="B10" s="43">
        <v>5</v>
      </c>
      <c r="C10" s="43">
        <v>31</v>
      </c>
    </row>
    <row r="11" spans="1:3" ht="19.2">
      <c r="A11" s="45" t="s">
        <v>66</v>
      </c>
      <c r="B11" s="43">
        <v>8</v>
      </c>
      <c r="C11" s="43">
        <v>29</v>
      </c>
    </row>
    <row r="12" spans="1:3" ht="19.2">
      <c r="A12" s="45" t="s">
        <v>51</v>
      </c>
      <c r="B12" s="43">
        <v>1</v>
      </c>
      <c r="C12" s="43">
        <v>29</v>
      </c>
    </row>
    <row r="13" spans="1:3" ht="19.2">
      <c r="A13" s="45" t="s">
        <v>53</v>
      </c>
      <c r="B13" s="43">
        <v>3</v>
      </c>
      <c r="C13" s="43">
        <v>28</v>
      </c>
    </row>
    <row r="14" spans="1:3" ht="19.2">
      <c r="A14" s="45" t="s">
        <v>52</v>
      </c>
      <c r="B14" s="43">
        <v>6</v>
      </c>
      <c r="C14" s="43">
        <v>26</v>
      </c>
    </row>
    <row r="15" spans="1:3" ht="19.2">
      <c r="A15" s="45" t="s">
        <v>67</v>
      </c>
      <c r="B15" s="43">
        <v>0</v>
      </c>
      <c r="C15" s="43">
        <v>20</v>
      </c>
    </row>
    <row r="16" spans="1:3" ht="19.2">
      <c r="A16" s="45" t="s">
        <v>47</v>
      </c>
      <c r="B16" s="44">
        <v>1</v>
      </c>
      <c r="C16" s="44">
        <v>19</v>
      </c>
    </row>
    <row r="17" spans="1:3" ht="19.2">
      <c r="A17" s="45" t="s">
        <v>62</v>
      </c>
      <c r="B17" s="43">
        <v>11</v>
      </c>
      <c r="C17" s="43">
        <v>18</v>
      </c>
    </row>
    <row r="18" spans="1:3" ht="19.2">
      <c r="A18" s="45" t="s">
        <v>65</v>
      </c>
      <c r="B18" s="43">
        <v>2</v>
      </c>
      <c r="C18" s="43">
        <v>18</v>
      </c>
    </row>
    <row r="19" spans="1:3" ht="19.2">
      <c r="A19" s="45" t="s">
        <v>63</v>
      </c>
      <c r="B19" s="43">
        <v>4</v>
      </c>
      <c r="C19" s="43">
        <v>14</v>
      </c>
    </row>
    <row r="20" spans="1:3" ht="19.2">
      <c r="A20" s="45" t="s">
        <v>54</v>
      </c>
      <c r="B20" s="43">
        <v>2</v>
      </c>
      <c r="C20" s="43">
        <v>12</v>
      </c>
    </row>
    <row r="21" spans="1:3" ht="19.2">
      <c r="A21" s="45" t="s">
        <v>49</v>
      </c>
      <c r="B21" s="43">
        <v>0</v>
      </c>
      <c r="C21" s="43">
        <v>12</v>
      </c>
    </row>
    <row r="22" spans="1:3" ht="19.2">
      <c r="A22" s="45" t="s">
        <v>64</v>
      </c>
      <c r="B22" s="43">
        <v>0</v>
      </c>
      <c r="C22" s="43">
        <v>8</v>
      </c>
    </row>
    <row r="23" spans="1:3" ht="19.2">
      <c r="A23" s="45" t="s">
        <v>45</v>
      </c>
      <c r="B23" s="43">
        <v>0</v>
      </c>
      <c r="C23" s="43">
        <v>8</v>
      </c>
    </row>
    <row r="24" spans="1:3" ht="19.2">
      <c r="A24" s="45" t="s">
        <v>44</v>
      </c>
      <c r="B24" s="43">
        <v>2</v>
      </c>
      <c r="C24" s="43">
        <v>6</v>
      </c>
    </row>
    <row r="25" spans="1:3" ht="19.2">
      <c r="A25" s="45" t="s">
        <v>48</v>
      </c>
      <c r="B25" s="43">
        <v>1</v>
      </c>
      <c r="C25" s="43">
        <v>5</v>
      </c>
    </row>
    <row r="28" spans="1:3">
      <c r="A28" s="92"/>
      <c r="B28" s="91"/>
      <c r="C28" s="91"/>
    </row>
    <row r="29" spans="1:3">
      <c r="A29" s="91"/>
      <c r="B29" s="91"/>
      <c r="C29" s="91"/>
    </row>
  </sheetData>
  <sheetProtection algorithmName="SHA-512" hashValue="d5qLDlvXieaQvz1jCoK9/swCJG/QsNzSWHdsGMmprvSEAvv3SXHEBq4fddDI3q8RIfyqzfPzSoln7vDymEkM9A==" saltValue="oloIX1OZwkUFCqGaHVRRmQ==" spinCount="100000" sheet="1" objects="1" scenarios="1" selectLockedCells="1" sort="0" selectUnlockedCells="1"/>
  <autoFilter ref="A1:C1">
    <sortState ref="A2:C25">
      <sortCondition descending="1" ref="C1"/>
    </sortState>
  </autoFilter>
  <mergeCells count="1">
    <mergeCell ref="A28:C29"/>
  </mergeCells>
  <pageMargins left="0.7" right="0.7" top="0.75" bottom="0.75" header="0.3" footer="0.3"/>
  <pageSetup orientation="portrait" horizontalDpi="0" verticalDpi="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389"/>
  <sheetViews>
    <sheetView rightToLeft="1" topLeftCell="A52" zoomScale="110" zoomScaleNormal="110" workbookViewId="0">
      <selection activeCell="B63" sqref="B63:B64"/>
    </sheetView>
  </sheetViews>
  <sheetFormatPr defaultRowHeight="14.4"/>
  <cols>
    <col min="1" max="1" width="42.109375" style="64" customWidth="1"/>
    <col min="2" max="2" width="9.21875" style="64" customWidth="1"/>
    <col min="3" max="3" width="9.5546875" style="64" customWidth="1"/>
    <col min="4" max="4" width="11.77734375" style="64" customWidth="1"/>
    <col min="5" max="16384" width="8.88671875" style="64"/>
  </cols>
  <sheetData>
    <row r="4" spans="1:13">
      <c r="A4" s="73"/>
      <c r="B4" s="73"/>
      <c r="C4" s="73"/>
      <c r="D4" s="73"/>
      <c r="E4" s="73"/>
    </row>
    <row r="5" spans="1:13">
      <c r="E5" s="73"/>
    </row>
    <row r="6" spans="1:13">
      <c r="B6" s="64">
        <v>1397</v>
      </c>
      <c r="C6" s="64">
        <v>1398</v>
      </c>
      <c r="D6" s="64">
        <v>1399</v>
      </c>
      <c r="E6" s="73"/>
    </row>
    <row r="7" spans="1:13">
      <c r="A7" s="64" t="s">
        <v>77</v>
      </c>
      <c r="B7" s="64">
        <v>1160779000</v>
      </c>
      <c r="C7" s="64">
        <v>1792930000</v>
      </c>
      <c r="D7" s="64">
        <v>2832100000</v>
      </c>
      <c r="E7" s="73"/>
    </row>
    <row r="8" spans="1:13">
      <c r="A8" s="73"/>
      <c r="B8" s="73"/>
      <c r="C8" s="73"/>
      <c r="D8" s="73"/>
      <c r="E8" s="73"/>
    </row>
    <row r="9" spans="1:13">
      <c r="A9" s="73"/>
      <c r="B9" s="73"/>
      <c r="C9" s="73"/>
      <c r="D9" s="73"/>
      <c r="E9" s="73"/>
    </row>
    <row r="10" spans="1:13">
      <c r="A10" s="73"/>
      <c r="B10" s="73"/>
      <c r="C10" s="73"/>
      <c r="D10" s="73"/>
      <c r="E10" s="73"/>
    </row>
    <row r="11" spans="1:13" ht="44.4">
      <c r="A11" s="73"/>
      <c r="B11" s="73"/>
      <c r="C11" s="73"/>
      <c r="D11" s="73"/>
      <c r="E11" s="73"/>
      <c r="F11" s="94" t="s">
        <v>93</v>
      </c>
      <c r="G11" s="95"/>
      <c r="H11" s="95"/>
      <c r="I11" s="95"/>
      <c r="J11" s="95"/>
      <c r="K11" s="95"/>
      <c r="L11" s="95"/>
      <c r="M11" s="95"/>
    </row>
    <row r="12" spans="1:13">
      <c r="A12" s="73"/>
      <c r="B12" s="73"/>
      <c r="C12" s="73"/>
      <c r="D12" s="73"/>
      <c r="E12" s="73"/>
    </row>
    <row r="13" spans="1:13">
      <c r="A13" s="73"/>
      <c r="B13" s="73"/>
      <c r="C13" s="73"/>
      <c r="D13" s="73"/>
      <c r="E13" s="73"/>
    </row>
    <row r="14" spans="1:13">
      <c r="A14" s="73"/>
      <c r="B14" s="73"/>
      <c r="C14" s="73"/>
      <c r="D14" s="73"/>
      <c r="E14" s="73"/>
    </row>
    <row r="15" spans="1:13">
      <c r="A15" s="73"/>
      <c r="B15" s="73"/>
      <c r="C15" s="73"/>
      <c r="D15" s="73"/>
      <c r="E15" s="73"/>
    </row>
    <row r="16" spans="1:13">
      <c r="A16" s="73"/>
      <c r="B16" s="73"/>
      <c r="C16" s="73"/>
      <c r="D16" s="73"/>
      <c r="E16" s="73"/>
    </row>
    <row r="17" spans="1:5">
      <c r="A17" s="73"/>
      <c r="B17" s="73"/>
      <c r="C17" s="73"/>
      <c r="D17" s="73"/>
      <c r="E17" s="73"/>
    </row>
    <row r="18" spans="1:5">
      <c r="A18" s="73"/>
      <c r="B18" s="73"/>
      <c r="C18" s="73"/>
      <c r="D18" s="73"/>
      <c r="E18" s="73"/>
    </row>
    <row r="19" spans="1:5">
      <c r="A19" s="73"/>
      <c r="B19" s="73"/>
      <c r="C19" s="73"/>
      <c r="D19" s="73"/>
      <c r="E19" s="73"/>
    </row>
    <row r="20" spans="1:5">
      <c r="A20" s="73"/>
      <c r="B20" s="73"/>
      <c r="C20" s="73"/>
      <c r="D20" s="73"/>
      <c r="E20" s="73"/>
    </row>
    <row r="21" spans="1:5">
      <c r="A21" s="73"/>
      <c r="B21" s="73"/>
      <c r="C21" s="73"/>
      <c r="D21" s="73"/>
      <c r="E21" s="73"/>
    </row>
    <row r="22" spans="1:5">
      <c r="A22" s="73"/>
      <c r="B22" s="73"/>
      <c r="C22" s="73"/>
      <c r="D22" s="73"/>
      <c r="E22" s="73"/>
    </row>
    <row r="23" spans="1:5">
      <c r="A23" s="73"/>
      <c r="B23" s="73"/>
      <c r="C23" s="73"/>
      <c r="D23" s="73"/>
      <c r="E23" s="73"/>
    </row>
    <row r="24" spans="1:5">
      <c r="A24" s="73"/>
      <c r="B24" s="73"/>
      <c r="C24" s="73"/>
      <c r="D24" s="73"/>
      <c r="E24" s="73"/>
    </row>
    <row r="25" spans="1:5">
      <c r="A25" s="73"/>
      <c r="B25" s="73"/>
      <c r="C25" s="73"/>
      <c r="D25" s="73"/>
      <c r="E25" s="73"/>
    </row>
    <row r="26" spans="1:5">
      <c r="A26" s="73"/>
      <c r="B26" s="73"/>
      <c r="C26" s="73"/>
      <c r="D26" s="73"/>
      <c r="E26" s="73"/>
    </row>
    <row r="30" spans="1:5">
      <c r="B30" s="64">
        <v>2017</v>
      </c>
      <c r="C30" s="64">
        <v>2018</v>
      </c>
      <c r="D30" s="64">
        <v>2019</v>
      </c>
      <c r="E30" s="64">
        <v>2020</v>
      </c>
    </row>
    <row r="31" spans="1:5">
      <c r="A31" s="64" t="s">
        <v>76</v>
      </c>
      <c r="B31" s="64">
        <v>5.9</v>
      </c>
      <c r="C31" s="64">
        <v>5.0999999999999996</v>
      </c>
      <c r="D31" s="64">
        <v>4.7</v>
      </c>
      <c r="E31" s="64">
        <v>4.4000000000000004</v>
      </c>
    </row>
    <row r="33" spans="1:13" ht="44.4">
      <c r="F33" s="94" t="s">
        <v>94</v>
      </c>
      <c r="G33" s="95"/>
      <c r="H33" s="95"/>
      <c r="I33" s="95"/>
      <c r="J33" s="95"/>
      <c r="K33" s="95"/>
      <c r="L33" s="95"/>
      <c r="M33" s="95"/>
    </row>
    <row r="39" spans="1:13">
      <c r="A39" s="93"/>
      <c r="B39" s="93"/>
      <c r="C39" s="93"/>
      <c r="D39" s="65"/>
    </row>
    <row r="40" spans="1:13">
      <c r="A40" s="66"/>
      <c r="B40" s="66"/>
      <c r="C40" s="66"/>
      <c r="D40" s="66"/>
    </row>
    <row r="53" spans="1:13">
      <c r="B53" s="64">
        <v>2018</v>
      </c>
      <c r="C53" s="64">
        <v>2019</v>
      </c>
      <c r="D53" s="64">
        <v>2020</v>
      </c>
    </row>
    <row r="54" spans="1:13">
      <c r="A54" s="64" t="s">
        <v>75</v>
      </c>
      <c r="B54" s="64">
        <v>25</v>
      </c>
      <c r="C54" s="64">
        <v>36</v>
      </c>
      <c r="D54" s="64">
        <v>21</v>
      </c>
    </row>
    <row r="57" spans="1:13" ht="44.4">
      <c r="F57" s="94" t="s">
        <v>95</v>
      </c>
      <c r="G57" s="95"/>
      <c r="H57" s="95"/>
      <c r="I57" s="95"/>
      <c r="J57" s="95"/>
      <c r="K57" s="95"/>
      <c r="L57" s="95"/>
      <c r="M57" s="95"/>
    </row>
    <row r="78" spans="1:4">
      <c r="B78" s="64">
        <v>2018</v>
      </c>
      <c r="C78" s="64">
        <v>2019</v>
      </c>
      <c r="D78" s="64">
        <v>2020</v>
      </c>
    </row>
    <row r="79" spans="1:4">
      <c r="A79" s="64" t="s">
        <v>74</v>
      </c>
      <c r="B79" s="64">
        <v>22</v>
      </c>
      <c r="C79" s="64">
        <v>32</v>
      </c>
      <c r="D79" s="64">
        <v>12</v>
      </c>
    </row>
    <row r="85" spans="1:5">
      <c r="A85" s="66"/>
      <c r="B85" s="66"/>
      <c r="C85" s="66"/>
      <c r="D85" s="66"/>
    </row>
    <row r="86" spans="1:5">
      <c r="D86" s="66"/>
    </row>
    <row r="87" spans="1:5">
      <c r="D87" s="66"/>
    </row>
    <row r="88" spans="1:5">
      <c r="A88" s="66"/>
      <c r="B88" s="66"/>
      <c r="C88" s="66"/>
      <c r="D88" s="66"/>
    </row>
    <row r="95" spans="1:5">
      <c r="E95" s="73"/>
    </row>
    <row r="96" spans="1:5">
      <c r="B96" s="64">
        <v>2018</v>
      </c>
      <c r="C96" s="64">
        <v>2019</v>
      </c>
      <c r="D96" s="64">
        <v>2020</v>
      </c>
      <c r="E96" s="73"/>
    </row>
    <row r="97" spans="1:5">
      <c r="A97" s="64" t="s">
        <v>124</v>
      </c>
      <c r="B97" s="64">
        <v>44</v>
      </c>
      <c r="C97" s="64">
        <v>27</v>
      </c>
      <c r="D97" s="64">
        <v>29</v>
      </c>
      <c r="E97" s="73"/>
    </row>
    <row r="98" spans="1:5">
      <c r="E98" s="73"/>
    </row>
    <row r="99" spans="1:5">
      <c r="E99" s="76"/>
    </row>
    <row r="100" spans="1:5">
      <c r="A100" s="76"/>
      <c r="B100" s="76"/>
      <c r="C100" s="76"/>
      <c r="D100" s="76"/>
      <c r="E100" s="76"/>
    </row>
    <row r="101" spans="1:5">
      <c r="A101" s="76"/>
      <c r="B101" s="76"/>
      <c r="C101" s="76"/>
      <c r="D101" s="76"/>
      <c r="E101" s="76"/>
    </row>
    <row r="102" spans="1:5">
      <c r="A102" s="76"/>
      <c r="B102" s="76"/>
      <c r="C102" s="76"/>
      <c r="D102" s="76"/>
      <c r="E102" s="76"/>
    </row>
    <row r="103" spans="1:5">
      <c r="A103" s="76"/>
      <c r="B103" s="76"/>
      <c r="C103" s="76"/>
      <c r="D103" s="76"/>
      <c r="E103" s="76"/>
    </row>
    <row r="104" spans="1:5">
      <c r="A104" s="76"/>
      <c r="B104" s="76"/>
      <c r="C104" s="76"/>
      <c r="D104" s="76"/>
      <c r="E104" s="76"/>
    </row>
    <row r="105" spans="1:5">
      <c r="A105" s="76"/>
      <c r="B105" s="76"/>
      <c r="C105" s="76"/>
      <c r="D105" s="76"/>
      <c r="E105" s="76"/>
    </row>
    <row r="106" spans="1:5">
      <c r="A106" s="76"/>
      <c r="B106" s="76"/>
      <c r="C106" s="76"/>
      <c r="D106" s="76"/>
      <c r="E106" s="76"/>
    </row>
    <row r="107" spans="1:5">
      <c r="A107" s="76"/>
      <c r="B107" s="76"/>
      <c r="C107" s="76"/>
      <c r="D107" s="76"/>
      <c r="E107" s="76"/>
    </row>
    <row r="108" spans="1:5">
      <c r="A108" s="76"/>
      <c r="B108" s="76"/>
      <c r="C108" s="76"/>
      <c r="D108" s="76"/>
      <c r="E108" s="76"/>
    </row>
    <row r="109" spans="1:5">
      <c r="A109" s="76"/>
      <c r="B109" s="76"/>
      <c r="C109" s="76"/>
      <c r="D109" s="76"/>
      <c r="E109" s="76"/>
    </row>
    <row r="110" spans="1:5">
      <c r="A110" s="76"/>
      <c r="B110" s="76"/>
      <c r="C110" s="76"/>
      <c r="D110" s="76"/>
      <c r="E110" s="76"/>
    </row>
    <row r="118" spans="1:13" ht="44.4">
      <c r="F118" s="94" t="s">
        <v>96</v>
      </c>
      <c r="G118" s="95"/>
      <c r="H118" s="95"/>
      <c r="I118" s="95"/>
      <c r="J118" s="95"/>
      <c r="K118" s="95"/>
      <c r="L118" s="95"/>
      <c r="M118" s="95"/>
    </row>
    <row r="122" spans="1:13">
      <c r="A122" s="66"/>
      <c r="B122" s="66">
        <v>2018</v>
      </c>
      <c r="C122" s="66">
        <v>2019</v>
      </c>
      <c r="D122" s="64">
        <v>2020</v>
      </c>
    </row>
    <row r="123" spans="1:13">
      <c r="A123" s="66" t="s">
        <v>73</v>
      </c>
      <c r="B123" s="66">
        <v>63</v>
      </c>
      <c r="C123" s="66">
        <v>88</v>
      </c>
      <c r="D123" s="66">
        <v>121</v>
      </c>
    </row>
    <row r="124" spans="1:13">
      <c r="D124" s="66"/>
    </row>
    <row r="125" spans="1:13">
      <c r="D125" s="66"/>
    </row>
    <row r="137" spans="1:4">
      <c r="D137" s="66"/>
    </row>
    <row r="138" spans="1:4">
      <c r="D138" s="66"/>
    </row>
    <row r="139" spans="1:4">
      <c r="A139" s="66"/>
      <c r="B139" s="66"/>
      <c r="C139" s="66"/>
      <c r="D139" s="66"/>
    </row>
    <row r="145" spans="1:4">
      <c r="A145" s="66"/>
      <c r="B145" s="66">
        <v>2018</v>
      </c>
      <c r="C145" s="66">
        <v>2019</v>
      </c>
      <c r="D145" s="64">
        <v>2020</v>
      </c>
    </row>
    <row r="146" spans="1:4">
      <c r="A146" s="66" t="s">
        <v>72</v>
      </c>
      <c r="B146" s="66">
        <v>78</v>
      </c>
      <c r="C146" s="66">
        <v>102</v>
      </c>
      <c r="D146" s="64">
        <v>145</v>
      </c>
    </row>
    <row r="167" spans="1:4">
      <c r="A167" s="66"/>
      <c r="B167" s="66">
        <v>2018</v>
      </c>
      <c r="C167" s="66">
        <v>2019</v>
      </c>
      <c r="D167" s="64">
        <v>2020</v>
      </c>
    </row>
    <row r="168" spans="1:4">
      <c r="A168" s="66" t="s">
        <v>78</v>
      </c>
      <c r="B168" s="66">
        <v>139</v>
      </c>
      <c r="C168" s="66">
        <v>171</v>
      </c>
      <c r="D168" s="64">
        <v>239</v>
      </c>
    </row>
    <row r="192" spans="3:6">
      <c r="C192" s="64">
        <v>2018</v>
      </c>
      <c r="E192" s="64">
        <v>2019</v>
      </c>
      <c r="F192" s="64">
        <v>2020</v>
      </c>
    </row>
    <row r="193" spans="1:6">
      <c r="A193" s="64" t="s">
        <v>34</v>
      </c>
      <c r="B193" s="64" t="s">
        <v>35</v>
      </c>
      <c r="C193" s="64">
        <v>30</v>
      </c>
      <c r="E193" s="64">
        <v>27</v>
      </c>
      <c r="F193" s="64">
        <v>64</v>
      </c>
    </row>
    <row r="194" spans="1:6">
      <c r="B194" s="64" t="s">
        <v>36</v>
      </c>
      <c r="C194" s="64">
        <v>17</v>
      </c>
      <c r="E194" s="64">
        <v>39</v>
      </c>
      <c r="F194" s="64">
        <v>45</v>
      </c>
    </row>
    <row r="195" spans="1:6">
      <c r="B195" s="64" t="s">
        <v>37</v>
      </c>
      <c r="C195" s="64">
        <v>23</v>
      </c>
      <c r="E195" s="64">
        <v>29</v>
      </c>
      <c r="F195" s="64">
        <v>24</v>
      </c>
    </row>
    <row r="196" spans="1:6">
      <c r="B196" s="64" t="s">
        <v>38</v>
      </c>
      <c r="C196" s="64">
        <v>5</v>
      </c>
      <c r="E196" s="64">
        <v>1</v>
      </c>
      <c r="F196" s="64">
        <v>10</v>
      </c>
    </row>
    <row r="221" spans="1:5">
      <c r="C221" s="64">
        <v>2018</v>
      </c>
      <c r="D221" s="64">
        <v>2019</v>
      </c>
      <c r="E221" s="64">
        <v>2020</v>
      </c>
    </row>
    <row r="222" spans="1:5">
      <c r="A222" s="64" t="s">
        <v>79</v>
      </c>
      <c r="B222" s="64" t="s">
        <v>11</v>
      </c>
      <c r="C222" s="64">
        <v>2.52</v>
      </c>
      <c r="D222" s="64">
        <v>3.52</v>
      </c>
      <c r="E222" s="64">
        <v>5.14</v>
      </c>
    </row>
    <row r="223" spans="1:5">
      <c r="B223" s="64" t="s">
        <v>12</v>
      </c>
      <c r="C223" s="64">
        <v>3.12</v>
      </c>
      <c r="D223" s="64">
        <v>4.08</v>
      </c>
      <c r="E223" s="64">
        <v>6.04</v>
      </c>
    </row>
    <row r="224" spans="1:5">
      <c r="B224" s="64" t="s">
        <v>13</v>
      </c>
      <c r="C224" s="64">
        <v>5.56</v>
      </c>
      <c r="D224" s="64">
        <v>6.84</v>
      </c>
      <c r="E224" s="64">
        <v>9.9499999999999993</v>
      </c>
    </row>
    <row r="238" spans="1:4">
      <c r="B238" s="64">
        <v>2018</v>
      </c>
      <c r="C238" s="64">
        <v>2019</v>
      </c>
      <c r="D238" s="64">
        <v>2020</v>
      </c>
    </row>
    <row r="239" spans="1:4">
      <c r="A239" s="64" t="s">
        <v>80</v>
      </c>
      <c r="B239" s="64">
        <v>14.1</v>
      </c>
      <c r="C239" s="64">
        <v>18.52</v>
      </c>
      <c r="D239" s="64">
        <v>25</v>
      </c>
    </row>
    <row r="240" spans="1:4">
      <c r="A240" s="64" t="s">
        <v>81</v>
      </c>
      <c r="B240" s="64">
        <v>3.84</v>
      </c>
      <c r="C240" s="64">
        <v>4.29</v>
      </c>
      <c r="D240" s="64">
        <v>6</v>
      </c>
    </row>
    <row r="241" spans="1:4">
      <c r="A241" s="64" t="s">
        <v>82</v>
      </c>
      <c r="B241" s="64">
        <v>55.32</v>
      </c>
      <c r="C241" s="64">
        <v>79.52</v>
      </c>
      <c r="D241" s="64">
        <v>150.05000000000001</v>
      </c>
    </row>
    <row r="262" spans="1:13" ht="44.4">
      <c r="A262" s="67"/>
      <c r="B262" s="68"/>
      <c r="C262" s="68"/>
      <c r="D262" s="68"/>
      <c r="E262" s="94" t="s">
        <v>141</v>
      </c>
      <c r="F262" s="95"/>
      <c r="G262" s="95"/>
      <c r="H262" s="95"/>
      <c r="I262" s="95"/>
      <c r="J262" s="95"/>
      <c r="K262" s="95"/>
      <c r="L262" s="95"/>
      <c r="M262" s="95"/>
    </row>
    <row r="264" spans="1:13">
      <c r="A264" s="76"/>
      <c r="B264" s="76"/>
      <c r="C264" s="76"/>
      <c r="D264" s="76"/>
    </row>
    <row r="265" spans="1:13">
      <c r="A265" s="64" t="s">
        <v>83</v>
      </c>
      <c r="D265" s="76"/>
    </row>
    <row r="266" spans="1:13">
      <c r="A266" s="64" t="s">
        <v>84</v>
      </c>
      <c r="B266" s="64" t="s">
        <v>154</v>
      </c>
      <c r="C266" s="64">
        <v>76</v>
      </c>
      <c r="D266" s="76"/>
    </row>
    <row r="267" spans="1:13">
      <c r="B267" s="64" t="s">
        <v>85</v>
      </c>
      <c r="C267" s="64">
        <v>27</v>
      </c>
      <c r="D267" s="76"/>
    </row>
    <row r="268" spans="1:13">
      <c r="B268" s="64" t="s">
        <v>86</v>
      </c>
      <c r="C268" s="64">
        <v>2</v>
      </c>
      <c r="D268" s="76"/>
    </row>
    <row r="269" spans="1:13">
      <c r="B269" s="64" t="s">
        <v>87</v>
      </c>
      <c r="C269" s="64">
        <v>16</v>
      </c>
      <c r="D269" s="76"/>
    </row>
    <row r="270" spans="1:13">
      <c r="D270" s="76"/>
    </row>
    <row r="271" spans="1:13">
      <c r="A271" s="76"/>
      <c r="B271" s="76"/>
      <c r="C271" s="76"/>
      <c r="D271" s="76"/>
    </row>
    <row r="272" spans="1:13">
      <c r="A272" s="76"/>
      <c r="B272" s="76"/>
      <c r="C272" s="76"/>
      <c r="D272" s="76"/>
    </row>
    <row r="273" spans="1:4">
      <c r="A273" s="76"/>
      <c r="B273" s="76"/>
      <c r="C273" s="76"/>
      <c r="D273" s="76"/>
    </row>
    <row r="274" spans="1:4">
      <c r="A274" s="76"/>
      <c r="B274" s="76"/>
      <c r="C274" s="76"/>
      <c r="D274" s="76"/>
    </row>
    <row r="275" spans="1:4">
      <c r="A275" s="76"/>
      <c r="B275" s="76"/>
      <c r="C275" s="76"/>
      <c r="D275" s="76"/>
    </row>
    <row r="282" spans="1:4">
      <c r="A282" s="73"/>
      <c r="B282" s="73"/>
      <c r="C282" s="73"/>
      <c r="D282" s="73"/>
    </row>
    <row r="283" spans="1:4">
      <c r="A283" s="64" t="s">
        <v>88</v>
      </c>
      <c r="B283" s="64" t="s">
        <v>154</v>
      </c>
      <c r="C283" s="64">
        <v>89</v>
      </c>
      <c r="D283" s="73"/>
    </row>
    <row r="284" spans="1:4">
      <c r="B284" s="64" t="s">
        <v>85</v>
      </c>
      <c r="C284" s="64">
        <v>32</v>
      </c>
      <c r="D284" s="73"/>
    </row>
    <row r="285" spans="1:4">
      <c r="B285" s="64" t="s">
        <v>86</v>
      </c>
      <c r="C285" s="64">
        <v>6</v>
      </c>
      <c r="D285" s="73"/>
    </row>
    <row r="286" spans="1:4">
      <c r="B286" s="64" t="s">
        <v>87</v>
      </c>
      <c r="C286" s="64">
        <v>18</v>
      </c>
      <c r="D286" s="73"/>
    </row>
    <row r="287" spans="1:4">
      <c r="A287" s="73"/>
      <c r="B287" s="73"/>
      <c r="C287" s="73"/>
      <c r="D287" s="73"/>
    </row>
    <row r="288" spans="1:4">
      <c r="A288" s="73"/>
      <c r="B288" s="73"/>
      <c r="C288" s="73"/>
      <c r="D288" s="73"/>
    </row>
    <row r="289" spans="1:4">
      <c r="A289" s="73"/>
      <c r="B289" s="73"/>
      <c r="C289" s="73"/>
      <c r="D289" s="73"/>
    </row>
    <row r="290" spans="1:4">
      <c r="A290" s="73"/>
      <c r="B290" s="73"/>
      <c r="C290" s="73"/>
      <c r="D290" s="73"/>
    </row>
    <row r="291" spans="1:4">
      <c r="A291" s="73"/>
      <c r="B291" s="73"/>
      <c r="C291" s="73"/>
      <c r="D291" s="73"/>
    </row>
    <row r="292" spans="1:4">
      <c r="A292" s="73"/>
      <c r="B292" s="73"/>
      <c r="C292" s="73"/>
      <c r="D292" s="73"/>
    </row>
    <row r="293" spans="1:4">
      <c r="A293" s="73"/>
      <c r="B293" s="73"/>
      <c r="C293" s="73"/>
      <c r="D293" s="73"/>
    </row>
    <row r="294" spans="1:4">
      <c r="A294" s="73"/>
      <c r="B294" s="73"/>
      <c r="C294" s="73"/>
      <c r="D294" s="73"/>
    </row>
    <row r="295" spans="1:4">
      <c r="A295" s="73"/>
      <c r="B295" s="73"/>
      <c r="C295" s="73"/>
      <c r="D295" s="73"/>
    </row>
    <row r="296" spans="1:4">
      <c r="A296" s="73"/>
      <c r="B296" s="73"/>
      <c r="C296" s="73"/>
      <c r="D296" s="73"/>
    </row>
    <row r="297" spans="1:4">
      <c r="A297" s="73"/>
      <c r="B297" s="73"/>
      <c r="C297" s="73"/>
      <c r="D297" s="73"/>
    </row>
    <row r="302" spans="1:4">
      <c r="A302" s="73"/>
      <c r="B302" s="73"/>
      <c r="C302" s="73"/>
    </row>
    <row r="303" spans="1:4">
      <c r="A303" s="73"/>
      <c r="B303" s="73"/>
      <c r="C303" s="73"/>
    </row>
    <row r="304" spans="1:4">
      <c r="A304" s="64" t="s">
        <v>89</v>
      </c>
      <c r="B304" s="64" t="s">
        <v>154</v>
      </c>
      <c r="C304" s="64">
        <v>143</v>
      </c>
    </row>
    <row r="305" spans="1:3">
      <c r="B305" s="64" t="s">
        <v>85</v>
      </c>
      <c r="C305" s="64">
        <v>54</v>
      </c>
    </row>
    <row r="306" spans="1:3">
      <c r="B306" s="64" t="s">
        <v>86</v>
      </c>
      <c r="C306" s="64">
        <v>14</v>
      </c>
    </row>
    <row r="307" spans="1:3">
      <c r="B307" s="64" t="s">
        <v>87</v>
      </c>
      <c r="C307" s="64">
        <v>28</v>
      </c>
    </row>
    <row r="308" spans="1:3">
      <c r="A308" s="73"/>
      <c r="B308" s="73"/>
      <c r="C308" s="73"/>
    </row>
    <row r="309" spans="1:3">
      <c r="A309" s="73"/>
      <c r="B309" s="73"/>
      <c r="C309" s="73"/>
    </row>
    <row r="310" spans="1:3">
      <c r="A310" s="73"/>
      <c r="B310" s="73"/>
      <c r="C310" s="73"/>
    </row>
    <row r="311" spans="1:3">
      <c r="A311" s="73"/>
      <c r="B311" s="73"/>
      <c r="C311" s="73"/>
    </row>
    <row r="312" spans="1:3">
      <c r="A312" s="73"/>
      <c r="B312" s="73"/>
      <c r="C312" s="73"/>
    </row>
    <row r="313" spans="1:3">
      <c r="A313" s="73"/>
      <c r="B313" s="73"/>
      <c r="C313" s="73"/>
    </row>
    <row r="314" spans="1:3">
      <c r="A314" s="73"/>
      <c r="B314" s="73"/>
      <c r="C314" s="73"/>
    </row>
    <row r="315" spans="1:3">
      <c r="A315" s="73"/>
      <c r="B315" s="73"/>
      <c r="C315" s="73"/>
    </row>
    <row r="316" spans="1:3">
      <c r="A316" s="73"/>
      <c r="B316" s="73"/>
      <c r="C316" s="73"/>
    </row>
    <row r="317" spans="1:3">
      <c r="A317" s="73"/>
      <c r="B317" s="73"/>
      <c r="C317" s="73"/>
    </row>
    <row r="323" spans="1:4">
      <c r="A323" s="73"/>
      <c r="B323" s="73"/>
      <c r="C323" s="73"/>
      <c r="D323" s="73"/>
    </row>
    <row r="324" spans="1:4">
      <c r="A324" s="73"/>
      <c r="B324" s="73"/>
      <c r="C324" s="73"/>
      <c r="D324" s="73"/>
    </row>
    <row r="325" spans="1:4">
      <c r="A325" s="64" t="s">
        <v>90</v>
      </c>
      <c r="B325" s="64" t="s">
        <v>154</v>
      </c>
      <c r="C325" s="64">
        <v>7.6</v>
      </c>
      <c r="D325" s="73"/>
    </row>
    <row r="326" spans="1:4">
      <c r="B326" s="64" t="s">
        <v>85</v>
      </c>
      <c r="C326" s="64">
        <v>4.5</v>
      </c>
      <c r="D326" s="73"/>
    </row>
    <row r="327" spans="1:4">
      <c r="B327" s="64" t="s">
        <v>86</v>
      </c>
      <c r="C327" s="64">
        <v>0.66</v>
      </c>
      <c r="D327" s="73"/>
    </row>
    <row r="328" spans="1:4">
      <c r="B328" s="64" t="s">
        <v>87</v>
      </c>
      <c r="C328" s="64">
        <v>3.2</v>
      </c>
      <c r="D328" s="73"/>
    </row>
    <row r="329" spans="1:4">
      <c r="A329" s="73"/>
      <c r="B329" s="73"/>
      <c r="C329" s="73"/>
      <c r="D329" s="73"/>
    </row>
    <row r="330" spans="1:4">
      <c r="A330" s="73"/>
      <c r="B330" s="73"/>
      <c r="C330" s="73"/>
      <c r="D330" s="73"/>
    </row>
    <row r="331" spans="1:4">
      <c r="A331" s="73"/>
      <c r="B331" s="73"/>
      <c r="C331" s="73"/>
      <c r="D331" s="73"/>
    </row>
    <row r="332" spans="1:4">
      <c r="A332" s="73"/>
      <c r="B332" s="73"/>
      <c r="C332" s="73"/>
      <c r="D332" s="73"/>
    </row>
    <row r="341" spans="1:4">
      <c r="A341" s="73"/>
      <c r="B341" s="73"/>
      <c r="C341" s="73"/>
      <c r="D341" s="73"/>
    </row>
    <row r="342" spans="1:4">
      <c r="A342" s="73"/>
      <c r="B342" s="73"/>
      <c r="C342" s="73"/>
      <c r="D342" s="73"/>
    </row>
    <row r="343" spans="1:4">
      <c r="A343" s="64" t="s">
        <v>91</v>
      </c>
      <c r="B343" s="64" t="s">
        <v>154</v>
      </c>
      <c r="C343" s="64">
        <v>8.9</v>
      </c>
      <c r="D343" s="73"/>
    </row>
    <row r="344" spans="1:4">
      <c r="B344" s="64" t="s">
        <v>85</v>
      </c>
      <c r="C344" s="64">
        <v>5.33</v>
      </c>
      <c r="D344" s="73"/>
    </row>
    <row r="345" spans="1:4">
      <c r="B345" s="64" t="s">
        <v>86</v>
      </c>
      <c r="C345" s="64">
        <v>2</v>
      </c>
      <c r="D345" s="73"/>
    </row>
    <row r="346" spans="1:4">
      <c r="B346" s="64" t="s">
        <v>87</v>
      </c>
      <c r="C346" s="64">
        <v>3.6</v>
      </c>
      <c r="D346" s="73"/>
    </row>
    <row r="347" spans="1:4">
      <c r="A347" s="73"/>
      <c r="B347" s="73"/>
      <c r="C347" s="73"/>
      <c r="D347" s="73"/>
    </row>
    <row r="348" spans="1:4">
      <c r="A348" s="73"/>
      <c r="B348" s="73"/>
      <c r="C348" s="73"/>
      <c r="D348" s="73"/>
    </row>
    <row r="349" spans="1:4">
      <c r="A349" s="73"/>
      <c r="B349" s="73"/>
      <c r="C349" s="73"/>
      <c r="D349" s="73"/>
    </row>
    <row r="350" spans="1:4">
      <c r="A350" s="73"/>
      <c r="B350" s="73"/>
      <c r="C350" s="73"/>
      <c r="D350" s="73"/>
    </row>
    <row r="351" spans="1:4">
      <c r="A351" s="73"/>
      <c r="B351" s="73"/>
      <c r="C351" s="73"/>
      <c r="D351" s="73"/>
    </row>
    <row r="352" spans="1:4">
      <c r="A352" s="73"/>
      <c r="B352" s="73"/>
      <c r="C352" s="73"/>
      <c r="D352" s="73"/>
    </row>
    <row r="353" spans="1:4">
      <c r="A353" s="73"/>
      <c r="B353" s="73"/>
      <c r="C353" s="73"/>
      <c r="D353" s="73"/>
    </row>
    <row r="361" spans="1:4">
      <c r="A361" s="73"/>
      <c r="B361" s="73"/>
      <c r="C361" s="73"/>
      <c r="D361" s="73"/>
    </row>
    <row r="362" spans="1:4">
      <c r="A362" s="73"/>
      <c r="B362" s="73"/>
      <c r="C362" s="73"/>
      <c r="D362" s="73"/>
    </row>
    <row r="363" spans="1:4">
      <c r="A363" s="73"/>
      <c r="B363" s="73"/>
      <c r="C363" s="73"/>
      <c r="D363" s="73"/>
    </row>
    <row r="364" spans="1:4">
      <c r="A364" s="73"/>
      <c r="B364" s="73"/>
      <c r="C364" s="73"/>
      <c r="D364" s="73"/>
    </row>
    <row r="365" spans="1:4">
      <c r="A365" s="64" t="s">
        <v>92</v>
      </c>
      <c r="B365" s="64" t="s">
        <v>154</v>
      </c>
      <c r="C365" s="64">
        <v>14.3</v>
      </c>
      <c r="D365" s="73"/>
    </row>
    <row r="366" spans="1:4">
      <c r="B366" s="64" t="s">
        <v>85</v>
      </c>
      <c r="C366" s="64">
        <v>9</v>
      </c>
      <c r="D366" s="73"/>
    </row>
    <row r="367" spans="1:4">
      <c r="B367" s="64" t="s">
        <v>86</v>
      </c>
      <c r="C367" s="64">
        <v>4.5999999999999996</v>
      </c>
      <c r="D367" s="73"/>
    </row>
    <row r="368" spans="1:4">
      <c r="B368" s="64" t="s">
        <v>87</v>
      </c>
      <c r="C368" s="64">
        <v>5.6</v>
      </c>
      <c r="D368" s="73"/>
    </row>
    <row r="369" spans="1:5">
      <c r="A369" s="73"/>
      <c r="B369" s="73"/>
      <c r="C369" s="73"/>
      <c r="D369" s="73"/>
    </row>
    <row r="370" spans="1:5">
      <c r="A370" s="73"/>
      <c r="B370" s="73"/>
      <c r="C370" s="73"/>
      <c r="D370" s="73"/>
    </row>
    <row r="371" spans="1:5">
      <c r="A371" s="73"/>
      <c r="B371" s="73"/>
      <c r="C371" s="73"/>
      <c r="D371" s="73"/>
    </row>
    <row r="372" spans="1:5">
      <c r="A372" s="73"/>
      <c r="B372" s="73"/>
      <c r="C372" s="73"/>
      <c r="D372" s="73"/>
    </row>
    <row r="373" spans="1:5">
      <c r="A373" s="73"/>
      <c r="B373" s="73"/>
      <c r="C373" s="73"/>
      <c r="D373" s="73"/>
    </row>
    <row r="374" spans="1:5">
      <c r="A374" s="73"/>
      <c r="B374" s="73"/>
      <c r="C374" s="73"/>
      <c r="D374" s="73"/>
    </row>
    <row r="384" spans="1:5">
      <c r="E384" s="73"/>
    </row>
    <row r="385" spans="1:5">
      <c r="A385" s="74" t="s">
        <v>125</v>
      </c>
      <c r="B385" s="74"/>
      <c r="C385" s="74"/>
      <c r="D385" s="74"/>
      <c r="E385" s="74"/>
    </row>
    <row r="386" spans="1:5">
      <c r="A386" s="74"/>
      <c r="B386" s="74"/>
      <c r="C386" s="74">
        <v>2018</v>
      </c>
      <c r="D386" s="74">
        <v>2019</v>
      </c>
      <c r="E386" s="74">
        <v>2020</v>
      </c>
    </row>
    <row r="387" spans="1:5">
      <c r="A387" s="74"/>
      <c r="B387" s="74" t="s">
        <v>126</v>
      </c>
      <c r="C387" s="74">
        <v>2.9</v>
      </c>
      <c r="D387" s="74">
        <v>3.7</v>
      </c>
      <c r="E387" s="74"/>
    </row>
    <row r="388" spans="1:5">
      <c r="A388" s="74"/>
      <c r="B388" s="74" t="s">
        <v>127</v>
      </c>
      <c r="C388" s="74">
        <v>8</v>
      </c>
      <c r="D388" s="74">
        <v>8</v>
      </c>
      <c r="E388" s="74"/>
    </row>
    <row r="389" spans="1:5">
      <c r="A389" s="74"/>
      <c r="B389" s="74"/>
      <c r="C389" s="74"/>
      <c r="D389" s="74"/>
      <c r="E389" s="74"/>
    </row>
  </sheetData>
  <sheetProtection algorithmName="SHA-512" hashValue="J6L0RSLCZl4WUZ93hF8HcS7uvDA8Ya7t8yGPlOP/pxaoYsEtqdRX1hPONQbPUEP9eBKg9S933H8MbvUSI8ATMQ==" saltValue="2TrGacAOwQitR3AstSxKjw==" spinCount="100000" sheet="1" objects="1" scenarios="1" selectLockedCells="1" selectUnlockedCells="1"/>
  <mergeCells count="6">
    <mergeCell ref="A39:C39"/>
    <mergeCell ref="E262:M262"/>
    <mergeCell ref="F11:M11"/>
    <mergeCell ref="F33:M33"/>
    <mergeCell ref="F57:M57"/>
    <mergeCell ref="F118:M118"/>
  </mergeCells>
  <pageMargins left="0.7" right="0.7" top="0.75" bottom="0.75" header="0.3" footer="0.3"/>
  <pageSetup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rightToLeft="1" workbookViewId="0">
      <selection activeCell="A4" sqref="A4:W4"/>
    </sheetView>
  </sheetViews>
  <sheetFormatPr defaultRowHeight="14.4"/>
  <sheetData>
    <row r="1" spans="1:23" ht="48">
      <c r="A1" s="97" t="s">
        <v>142</v>
      </c>
      <c r="B1" s="97"/>
      <c r="C1" s="97"/>
      <c r="D1" s="97"/>
      <c r="E1" s="97"/>
      <c r="F1" s="97"/>
      <c r="G1" s="97"/>
      <c r="H1" s="97"/>
      <c r="I1" s="97"/>
      <c r="J1" s="97"/>
      <c r="K1" s="97"/>
      <c r="L1" s="97"/>
      <c r="M1" s="97"/>
      <c r="N1" s="97"/>
      <c r="O1" s="97"/>
      <c r="P1" s="97"/>
      <c r="Q1" s="97"/>
      <c r="R1" s="97"/>
      <c r="S1" s="97"/>
      <c r="T1" s="97"/>
      <c r="U1" s="97"/>
      <c r="V1" s="97"/>
      <c r="W1" s="97"/>
    </row>
    <row r="2" spans="1:23" ht="22.2">
      <c r="A2" s="96" t="s">
        <v>143</v>
      </c>
      <c r="B2" s="96"/>
      <c r="C2" s="96"/>
      <c r="D2" s="96"/>
      <c r="E2" s="96"/>
      <c r="F2" s="96"/>
      <c r="G2" s="96"/>
      <c r="H2" s="96"/>
      <c r="I2" s="96"/>
      <c r="J2" s="96"/>
      <c r="K2" s="96"/>
      <c r="L2" s="96"/>
      <c r="M2" s="96"/>
      <c r="N2" s="96"/>
      <c r="O2" s="96"/>
      <c r="P2" s="96"/>
      <c r="Q2" s="96"/>
      <c r="R2" s="96"/>
      <c r="S2" s="96"/>
      <c r="T2" s="96"/>
      <c r="U2" s="96"/>
      <c r="V2" s="96"/>
      <c r="W2" s="96"/>
    </row>
    <row r="3" spans="1:23" ht="22.2">
      <c r="A3" s="96" t="s">
        <v>144</v>
      </c>
      <c r="B3" s="96"/>
      <c r="C3" s="96"/>
      <c r="D3" s="96"/>
      <c r="E3" s="96"/>
      <c r="F3" s="96"/>
      <c r="G3" s="96"/>
      <c r="H3" s="96"/>
      <c r="I3" s="96"/>
      <c r="J3" s="96"/>
      <c r="K3" s="96"/>
      <c r="L3" s="96"/>
      <c r="M3" s="96"/>
      <c r="N3" s="96"/>
      <c r="O3" s="96"/>
      <c r="P3" s="96"/>
      <c r="Q3" s="96"/>
      <c r="R3" s="96"/>
      <c r="S3" s="96"/>
      <c r="T3" s="96"/>
      <c r="U3" s="96"/>
      <c r="V3" s="96"/>
      <c r="W3" s="96"/>
    </row>
    <row r="4" spans="1:23" ht="22.2">
      <c r="A4" s="96" t="s">
        <v>145</v>
      </c>
      <c r="B4" s="96"/>
      <c r="C4" s="96"/>
      <c r="D4" s="96"/>
      <c r="E4" s="96"/>
      <c r="F4" s="96"/>
      <c r="G4" s="96"/>
      <c r="H4" s="96"/>
      <c r="I4" s="96"/>
      <c r="J4" s="96"/>
      <c r="K4" s="96"/>
      <c r="L4" s="96"/>
      <c r="M4" s="96"/>
      <c r="N4" s="96"/>
      <c r="O4" s="96"/>
      <c r="P4" s="96"/>
      <c r="Q4" s="96"/>
      <c r="R4" s="96"/>
      <c r="S4" s="96"/>
      <c r="T4" s="96"/>
      <c r="U4" s="96"/>
      <c r="V4" s="96"/>
      <c r="W4" s="96"/>
    </row>
    <row r="5" spans="1:23" ht="22.2">
      <c r="A5" s="96" t="s">
        <v>146</v>
      </c>
      <c r="B5" s="96"/>
      <c r="C5" s="96"/>
      <c r="D5" s="96"/>
      <c r="E5" s="96"/>
      <c r="F5" s="96"/>
      <c r="G5" s="96"/>
      <c r="H5" s="96"/>
      <c r="I5" s="96"/>
      <c r="J5" s="96"/>
      <c r="K5" s="96"/>
      <c r="L5" s="96"/>
      <c r="M5" s="96"/>
      <c r="N5" s="96"/>
      <c r="O5" s="96"/>
      <c r="P5" s="96"/>
      <c r="Q5" s="96"/>
      <c r="R5" s="96"/>
      <c r="S5" s="96"/>
      <c r="T5" s="96"/>
      <c r="U5" s="96"/>
      <c r="V5" s="96"/>
      <c r="W5" s="96"/>
    </row>
    <row r="6" spans="1:23" ht="22.2">
      <c r="A6" s="96" t="s">
        <v>147</v>
      </c>
      <c r="B6" s="96"/>
      <c r="C6" s="96"/>
      <c r="D6" s="96"/>
      <c r="E6" s="96"/>
      <c r="F6" s="96"/>
      <c r="G6" s="96"/>
      <c r="H6" s="96"/>
      <c r="I6" s="96"/>
      <c r="J6" s="96"/>
      <c r="K6" s="96"/>
      <c r="L6" s="96"/>
      <c r="M6" s="96"/>
      <c r="N6" s="96"/>
      <c r="O6" s="96"/>
      <c r="P6" s="96"/>
      <c r="Q6" s="96"/>
      <c r="R6" s="96"/>
      <c r="S6" s="96"/>
      <c r="T6" s="96"/>
      <c r="U6" s="96"/>
      <c r="V6" s="96"/>
      <c r="W6" s="96"/>
    </row>
    <row r="7" spans="1:23" ht="22.2">
      <c r="A7" s="96" t="s">
        <v>148</v>
      </c>
      <c r="B7" s="96"/>
      <c r="C7" s="96"/>
      <c r="D7" s="96"/>
      <c r="E7" s="96"/>
      <c r="F7" s="96"/>
      <c r="G7" s="96"/>
      <c r="H7" s="96"/>
      <c r="I7" s="96"/>
      <c r="J7" s="96"/>
      <c r="K7" s="96"/>
      <c r="L7" s="96"/>
      <c r="M7" s="96"/>
      <c r="N7" s="96"/>
      <c r="O7" s="96"/>
      <c r="P7" s="96"/>
      <c r="Q7" s="96"/>
      <c r="R7" s="96"/>
      <c r="S7" s="96"/>
      <c r="T7" s="96"/>
      <c r="U7" s="96"/>
      <c r="V7" s="96"/>
      <c r="W7" s="96"/>
    </row>
    <row r="8" spans="1:23" ht="22.2">
      <c r="A8" s="96" t="s">
        <v>149</v>
      </c>
      <c r="B8" s="96"/>
      <c r="C8" s="96"/>
      <c r="D8" s="96"/>
      <c r="E8" s="96"/>
      <c r="F8" s="96"/>
      <c r="G8" s="96"/>
      <c r="H8" s="96"/>
      <c r="I8" s="96"/>
      <c r="J8" s="96"/>
      <c r="K8" s="96"/>
      <c r="L8" s="96"/>
      <c r="M8" s="96"/>
      <c r="N8" s="96"/>
      <c r="O8" s="96"/>
      <c r="P8" s="96"/>
      <c r="Q8" s="96"/>
      <c r="R8" s="96"/>
      <c r="S8" s="96"/>
      <c r="T8" s="96"/>
      <c r="U8" s="96"/>
      <c r="V8" s="96"/>
      <c r="W8" s="96"/>
    </row>
    <row r="9" spans="1:23" ht="22.2">
      <c r="A9" s="96" t="s">
        <v>150</v>
      </c>
      <c r="B9" s="96"/>
      <c r="C9" s="96"/>
      <c r="D9" s="96"/>
      <c r="E9" s="96"/>
      <c r="F9" s="96"/>
      <c r="G9" s="96"/>
      <c r="H9" s="96"/>
      <c r="I9" s="96"/>
      <c r="J9" s="96"/>
      <c r="K9" s="96"/>
      <c r="L9" s="96"/>
      <c r="M9" s="96"/>
      <c r="N9" s="96"/>
      <c r="O9" s="96"/>
      <c r="P9" s="96"/>
      <c r="Q9" s="96"/>
      <c r="R9" s="96"/>
      <c r="S9" s="96"/>
      <c r="T9" s="96"/>
      <c r="U9" s="96"/>
      <c r="V9" s="96"/>
      <c r="W9" s="96"/>
    </row>
    <row r="10" spans="1:23" ht="22.2">
      <c r="A10" s="96" t="s">
        <v>151</v>
      </c>
      <c r="B10" s="96"/>
      <c r="C10" s="96"/>
      <c r="D10" s="96"/>
      <c r="E10" s="96"/>
      <c r="F10" s="96"/>
      <c r="G10" s="96"/>
      <c r="H10" s="96"/>
      <c r="I10" s="96"/>
      <c r="J10" s="96"/>
      <c r="K10" s="96"/>
      <c r="L10" s="96"/>
      <c r="M10" s="96"/>
      <c r="N10" s="96"/>
      <c r="O10" s="96"/>
      <c r="P10" s="96"/>
      <c r="Q10" s="96"/>
      <c r="R10" s="96"/>
      <c r="S10" s="96"/>
      <c r="T10" s="96"/>
      <c r="U10" s="96"/>
      <c r="V10" s="96"/>
      <c r="W10" s="96"/>
    </row>
    <row r="11" spans="1:23" ht="22.2">
      <c r="A11" s="96" t="s">
        <v>152</v>
      </c>
      <c r="B11" s="96"/>
      <c r="C11" s="96"/>
      <c r="D11" s="96"/>
      <c r="E11" s="96"/>
      <c r="F11" s="96"/>
      <c r="G11" s="96"/>
      <c r="H11" s="96"/>
      <c r="I11" s="96"/>
      <c r="J11" s="96"/>
      <c r="K11" s="96"/>
      <c r="L11" s="96"/>
      <c r="M11" s="96"/>
      <c r="N11" s="96"/>
      <c r="O11" s="96"/>
      <c r="P11" s="96"/>
      <c r="Q11" s="96"/>
      <c r="R11" s="96"/>
      <c r="S11" s="96"/>
      <c r="T11" s="96"/>
      <c r="U11" s="96"/>
      <c r="V11" s="96"/>
      <c r="W11" s="96"/>
    </row>
    <row r="12" spans="1:23" ht="22.2">
      <c r="A12" s="96" t="s">
        <v>153</v>
      </c>
      <c r="B12" s="96"/>
      <c r="C12" s="96"/>
      <c r="D12" s="96"/>
      <c r="E12" s="96"/>
      <c r="F12" s="96"/>
      <c r="G12" s="96"/>
      <c r="H12" s="96"/>
      <c r="I12" s="96"/>
      <c r="J12" s="96"/>
      <c r="K12" s="96"/>
      <c r="L12" s="96"/>
      <c r="M12" s="96"/>
      <c r="N12" s="96"/>
      <c r="O12" s="96"/>
      <c r="P12" s="96"/>
      <c r="Q12" s="96"/>
      <c r="R12" s="96"/>
      <c r="S12" s="96"/>
      <c r="T12" s="96"/>
      <c r="U12" s="96"/>
      <c r="V12" s="96"/>
      <c r="W12" s="96"/>
    </row>
    <row r="13" spans="1:23" ht="22.2">
      <c r="A13" s="96"/>
      <c r="B13" s="96"/>
      <c r="C13" s="96"/>
      <c r="D13" s="96"/>
      <c r="E13" s="96"/>
      <c r="F13" s="96"/>
      <c r="G13" s="96"/>
      <c r="H13" s="96"/>
      <c r="I13" s="96"/>
      <c r="J13" s="96"/>
      <c r="K13" s="96"/>
      <c r="L13" s="96"/>
      <c r="M13" s="96"/>
      <c r="N13" s="96"/>
      <c r="O13" s="96"/>
      <c r="P13" s="96"/>
      <c r="Q13" s="96"/>
      <c r="R13" s="96"/>
      <c r="S13" s="96"/>
      <c r="T13" s="96"/>
      <c r="U13" s="96"/>
      <c r="V13" s="96"/>
      <c r="W13" s="96"/>
    </row>
    <row r="14" spans="1:23" ht="22.2">
      <c r="A14" s="96"/>
      <c r="B14" s="96"/>
      <c r="C14" s="96"/>
      <c r="D14" s="96"/>
      <c r="E14" s="96"/>
      <c r="F14" s="96"/>
      <c r="G14" s="96"/>
      <c r="H14" s="96"/>
      <c r="I14" s="96"/>
      <c r="J14" s="96"/>
      <c r="K14" s="96"/>
      <c r="L14" s="96"/>
      <c r="M14" s="96"/>
      <c r="N14" s="96"/>
      <c r="O14" s="96"/>
      <c r="P14" s="96"/>
      <c r="Q14" s="96"/>
      <c r="R14" s="96"/>
      <c r="S14" s="96"/>
      <c r="T14" s="96"/>
      <c r="U14" s="96"/>
      <c r="V14" s="96"/>
      <c r="W14" s="96"/>
    </row>
    <row r="15" spans="1:23" ht="22.2">
      <c r="A15" s="96"/>
      <c r="B15" s="96"/>
      <c r="C15" s="96"/>
      <c r="D15" s="96"/>
      <c r="E15" s="96"/>
      <c r="F15" s="96"/>
      <c r="G15" s="96"/>
      <c r="H15" s="96"/>
      <c r="I15" s="96"/>
      <c r="J15" s="96"/>
      <c r="K15" s="96"/>
      <c r="L15" s="96"/>
      <c r="M15" s="96"/>
      <c r="N15" s="96"/>
      <c r="O15" s="96"/>
      <c r="P15" s="96"/>
      <c r="Q15" s="96"/>
      <c r="R15" s="96"/>
      <c r="S15" s="96"/>
      <c r="T15" s="96"/>
      <c r="U15" s="96"/>
      <c r="V15" s="96"/>
      <c r="W15" s="96"/>
    </row>
    <row r="16" spans="1:23" ht="22.2">
      <c r="A16" s="96"/>
      <c r="B16" s="96"/>
      <c r="C16" s="96"/>
      <c r="D16" s="96"/>
      <c r="E16" s="96"/>
      <c r="F16" s="96"/>
      <c r="G16" s="96"/>
      <c r="H16" s="96"/>
      <c r="I16" s="96"/>
      <c r="J16" s="96"/>
      <c r="K16" s="96"/>
      <c r="L16" s="96"/>
      <c r="M16" s="96"/>
      <c r="N16" s="96"/>
      <c r="O16" s="96"/>
      <c r="P16" s="96"/>
      <c r="Q16" s="96"/>
      <c r="R16" s="96"/>
      <c r="S16" s="96"/>
      <c r="T16" s="96"/>
      <c r="U16" s="96"/>
      <c r="V16" s="96"/>
      <c r="W16" s="96"/>
    </row>
    <row r="17" spans="1:23" ht="22.2">
      <c r="A17" s="96"/>
      <c r="B17" s="96"/>
      <c r="C17" s="96"/>
      <c r="D17" s="96"/>
      <c r="E17" s="96"/>
      <c r="F17" s="96"/>
      <c r="G17" s="96"/>
      <c r="H17" s="96"/>
      <c r="I17" s="96"/>
      <c r="J17" s="96"/>
      <c r="K17" s="96"/>
      <c r="L17" s="96"/>
      <c r="M17" s="96"/>
      <c r="N17" s="96"/>
      <c r="O17" s="96"/>
      <c r="P17" s="96"/>
      <c r="Q17" s="96"/>
      <c r="R17" s="96"/>
      <c r="S17" s="96"/>
      <c r="T17" s="96"/>
      <c r="U17" s="96"/>
      <c r="V17" s="96"/>
      <c r="W17" s="96"/>
    </row>
    <row r="18" spans="1:23" ht="22.2">
      <c r="A18" s="96"/>
      <c r="B18" s="96"/>
      <c r="C18" s="96"/>
      <c r="D18" s="96"/>
      <c r="E18" s="96"/>
      <c r="F18" s="96"/>
      <c r="G18" s="96"/>
      <c r="H18" s="96"/>
      <c r="I18" s="96"/>
      <c r="J18" s="96"/>
      <c r="K18" s="96"/>
      <c r="L18" s="96"/>
      <c r="M18" s="96"/>
      <c r="N18" s="96"/>
      <c r="O18" s="96"/>
      <c r="P18" s="96"/>
      <c r="Q18" s="96"/>
      <c r="R18" s="96"/>
      <c r="S18" s="96"/>
      <c r="T18" s="96"/>
      <c r="U18" s="96"/>
      <c r="V18" s="96"/>
      <c r="W18" s="96"/>
    </row>
  </sheetData>
  <sheetProtection algorithmName="SHA-512" hashValue="3o5h5RnGKN4rn71Q/WLFwG93UScqCPvibObhR3ICMKc1+w9UMbrpi+8qFdC+8e8D4JRAauhj/OR1i5UHlGZlhg==" saltValue="ACJSQrMWlHuiTQavhlqSVA==" spinCount="100000" sheet="1" objects="1" scenarios="1"/>
  <mergeCells count="18">
    <mergeCell ref="A6:W6"/>
    <mergeCell ref="A1:W1"/>
    <mergeCell ref="A2:W2"/>
    <mergeCell ref="A3:W3"/>
    <mergeCell ref="A4:W4"/>
    <mergeCell ref="A5:W5"/>
    <mergeCell ref="A18:W18"/>
    <mergeCell ref="A7:W7"/>
    <mergeCell ref="A8:W8"/>
    <mergeCell ref="A9:W9"/>
    <mergeCell ref="A10:W10"/>
    <mergeCell ref="A11:W11"/>
    <mergeCell ref="A12:W12"/>
    <mergeCell ref="A13:W13"/>
    <mergeCell ref="A14:W14"/>
    <mergeCell ref="A15:W15"/>
    <mergeCell ref="A16:W16"/>
    <mergeCell ref="A17:W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گروه مدیریت خدمات</vt:lpstr>
      <vt:lpstr>گروه فناوری اطلاعات سلامت</vt:lpstr>
      <vt:lpstr>گروه کتابداری و اطلاع رسانی</vt:lpstr>
      <vt:lpstr>گروه اقتصاد سلامت</vt:lpstr>
      <vt:lpstr>مجموع دانشکده</vt:lpstr>
      <vt:lpstr>دانشکده های مدیریت کشور</vt:lpstr>
      <vt:lpstr>تعداد مقاله و استناد اسکوپوس </vt:lpstr>
      <vt:lpstr>نمودارمقایسه ای</vt:lpstr>
      <vt:lpstr>تحلیل علم سنجی</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Dr.Abdekhoda</dc:creator>
  <cp:lastModifiedBy>Dr.MA</cp:lastModifiedBy>
  <cp:lastPrinted>2021-01-31T08:54:11Z</cp:lastPrinted>
  <dcterms:created xsi:type="dcterms:W3CDTF">2019-01-16T12:55:55Z</dcterms:created>
  <dcterms:modified xsi:type="dcterms:W3CDTF">2021-02-08T07:53:53Z</dcterms:modified>
</cp:coreProperties>
</file>